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talorap\Desktop\INFORME PTO 2021\"/>
    </mc:Choice>
  </mc:AlternateContent>
  <bookViews>
    <workbookView xWindow="0" yWindow="0" windowWidth="28800" windowHeight="13020"/>
  </bookViews>
  <sheets>
    <sheet name="EJECUCION INGRESOS MARZO" sheetId="3" r:id="rId1"/>
  </sheets>
  <calcPr calcId="162913"/>
</workbook>
</file>

<file path=xl/calcChain.xml><?xml version="1.0" encoding="utf-8"?>
<calcChain xmlns="http://schemas.openxmlformats.org/spreadsheetml/2006/main">
  <c r="J8" i="3" l="1"/>
  <c r="J9" i="3"/>
  <c r="J11" i="3"/>
  <c r="J14" i="3"/>
  <c r="J15" i="3"/>
  <c r="J17" i="3"/>
  <c r="J18" i="3"/>
  <c r="J19" i="3"/>
  <c r="J20" i="3"/>
  <c r="J22" i="3"/>
  <c r="J23" i="3"/>
  <c r="J24" i="3"/>
  <c r="J27" i="3"/>
  <c r="J30" i="3"/>
  <c r="J32" i="3"/>
  <c r="I13" i="3"/>
  <c r="I12" i="3" s="1"/>
  <c r="I6" i="3" s="1"/>
  <c r="H34" i="3"/>
  <c r="J34" i="3" s="1"/>
  <c r="H33" i="3"/>
  <c r="J33" i="3" s="1"/>
  <c r="H32" i="3"/>
  <c r="H31" i="3"/>
  <c r="J31" i="3" s="1"/>
  <c r="H30" i="3"/>
  <c r="H29" i="3"/>
  <c r="E28" i="3"/>
  <c r="F28" i="3"/>
  <c r="G28" i="3"/>
  <c r="I28" i="3"/>
  <c r="D28" i="3"/>
  <c r="I16" i="3"/>
  <c r="I26" i="3"/>
  <c r="I25" i="3" s="1"/>
  <c r="G29" i="3"/>
  <c r="J29" i="3" s="1"/>
  <c r="H26" i="3"/>
  <c r="G26" i="3"/>
  <c r="G25" i="3" s="1"/>
  <c r="G21" i="3"/>
  <c r="J21" i="3" s="1"/>
  <c r="G19" i="3"/>
  <c r="G16" i="3"/>
  <c r="J16" i="3" s="1"/>
  <c r="H13" i="3"/>
  <c r="H12" i="3" s="1"/>
  <c r="G13" i="3"/>
  <c r="G12" i="3" s="1"/>
  <c r="H10" i="3"/>
  <c r="G10" i="3"/>
  <c r="J10" i="3" s="1"/>
  <c r="H8" i="3"/>
  <c r="G8" i="3"/>
  <c r="J12" i="3" l="1"/>
  <c r="J26" i="3"/>
  <c r="J13" i="3"/>
  <c r="H7" i="3"/>
  <c r="H28" i="3"/>
  <c r="H25" i="3" s="1"/>
  <c r="G7" i="3"/>
  <c r="J7" i="3" s="1"/>
  <c r="H6" i="3" l="1"/>
  <c r="J25" i="3"/>
  <c r="J28" i="3"/>
  <c r="G6" i="3"/>
  <c r="J6" i="3" s="1"/>
</calcChain>
</file>

<file path=xl/sharedStrings.xml><?xml version="1.0" encoding="utf-8"?>
<sst xmlns="http://schemas.openxmlformats.org/spreadsheetml/2006/main" count="75" uniqueCount="70">
  <si>
    <t>Rubro</t>
  </si>
  <si>
    <t>Nombre Rubro Presupuestal</t>
  </si>
  <si>
    <t>Presupuesto Inicial</t>
  </si>
  <si>
    <t>Adición</t>
  </si>
  <si>
    <t>Reducción</t>
  </si>
  <si>
    <t>Presupuesto Definitivo</t>
  </si>
  <si>
    <t>Saldo x Recaudar</t>
  </si>
  <si>
    <t>INGRESOS TOTALES</t>
  </si>
  <si>
    <t>01A01</t>
  </si>
  <si>
    <t>INGRESOS CORRIENTES</t>
  </si>
  <si>
    <t>01A0101</t>
  </si>
  <si>
    <t>TRIBUTARIOS</t>
  </si>
  <si>
    <t>01A010101</t>
  </si>
  <si>
    <t>DELINEACION URBANA</t>
  </si>
  <si>
    <t>01A0102</t>
  </si>
  <si>
    <t>INGRESOS CORRIENTES NO TRIBUTARIOS</t>
  </si>
  <si>
    <t>01A010201</t>
  </si>
  <si>
    <t>MULTAS Y SANCIONES</t>
  </si>
  <si>
    <t>01A02</t>
  </si>
  <si>
    <t>INGRESOS CORRIENTES DE DESTINACION ESPECIFICA</t>
  </si>
  <si>
    <t>01A0201</t>
  </si>
  <si>
    <t>INGRESOS CORRIENTES TRIBUTARIOS</t>
  </si>
  <si>
    <t>01A020101</t>
  </si>
  <si>
    <t>ESTAMPILLA PROCULTURA CARTAGENA DE INDIAS 2011</t>
  </si>
  <si>
    <t>01A020102</t>
  </si>
  <si>
    <t>ESPECTACULOS PUBLICOS LEY 1493 DE 2011</t>
  </si>
  <si>
    <t>01A0202</t>
  </si>
  <si>
    <t>01A020201</t>
  </si>
  <si>
    <t>CONVENIOS Y VENTAS DE SERVICIOS</t>
  </si>
  <si>
    <t>01A020202</t>
  </si>
  <si>
    <t>VENTAS DE SERVICIOS T.A.M.</t>
  </si>
  <si>
    <t>01A03</t>
  </si>
  <si>
    <t>TRANSFERENCIAS</t>
  </si>
  <si>
    <t>01A0301</t>
  </si>
  <si>
    <t>INGRESOS CORRIENTES DE LIBRE DESTINACION</t>
  </si>
  <si>
    <t>01A030101</t>
  </si>
  <si>
    <t>01A0302</t>
  </si>
  <si>
    <t>SISTEMA GENERAL DE PARTICIPACION S.G.P CULTURA</t>
  </si>
  <si>
    <t>01A030201</t>
  </si>
  <si>
    <t>01A030202</t>
  </si>
  <si>
    <t>SISTEMA GENERAL D EPARTICIPACIONES-SGP CULTURA VIGENCIA SANTERIORES</t>
  </si>
  <si>
    <t>01A04</t>
  </si>
  <si>
    <t>RENTAS DE CAPITAL</t>
  </si>
  <si>
    <t>01A0401</t>
  </si>
  <si>
    <t>RENDIMIENTOS FINANCIEROS</t>
  </si>
  <si>
    <t>01A040101</t>
  </si>
  <si>
    <t>01A040201</t>
  </si>
  <si>
    <t>EXCEDENTES FINANCIEROS -SISTEMA GENERAL DE PARTICIPACION -SGP</t>
  </si>
  <si>
    <t>01A040301</t>
  </si>
  <si>
    <t>SUPERAVIT ESTAMPILLA PROCULTURA -2020</t>
  </si>
  <si>
    <t>01A040401</t>
  </si>
  <si>
    <t>SUPERAVIT ICLD FUNCIONAMIENTO 2019</t>
  </si>
  <si>
    <t>01A040402</t>
  </si>
  <si>
    <t>EXCEDENTES ESPECTACULOS PUBLICOS LEY 1493 2020</t>
  </si>
  <si>
    <t>01A040501</t>
  </si>
  <si>
    <t>01A040701</t>
  </si>
  <si>
    <t xml:space="preserve">INSTITUTO DE PATRIMONIO Y CULTURA DE CARTAGENA </t>
  </si>
  <si>
    <t>FEBRERO</t>
  </si>
  <si>
    <t>ENERO</t>
  </si>
  <si>
    <t>RECAUDOS</t>
  </si>
  <si>
    <t>EXCEDENTES FINANCIEROS TEATRO ADOLFO MEJIA 2020</t>
  </si>
  <si>
    <t>ICLD- INVERSION 2020</t>
  </si>
  <si>
    <t>MARZO</t>
  </si>
  <si>
    <t>RECUSOS DEL BALANCE</t>
  </si>
  <si>
    <t>EJECUCION PRESUPUESTAL DE INGRESOS MARZO 31 DE 2021</t>
  </si>
  <si>
    <t>MARIA HELENA MULETH BARRIOS</t>
  </si>
  <si>
    <t>Profesional Especializado</t>
  </si>
  <si>
    <t>Division Administrativa y Financiera -IPCC</t>
  </si>
  <si>
    <t>JAIRO OTALORA PABUENA</t>
  </si>
  <si>
    <t>Profesional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</si>
</sst>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5" formatCode="_-* #,##0.00_-;\-* #,##0.00_-;_-* &quot;-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3">
    <xf numFmtId="0" fontId="0" fillId="0" borderId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33" borderId="0" xfId="0" applyFill="1"/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0" fillId="33" borderId="0" xfId="0" applyFill="1" applyBorder="1"/>
    <xf numFmtId="0" fontId="16" fillId="33" borderId="12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0" fontId="0" fillId="33" borderId="11" xfId="0" applyFill="1" applyBorder="1"/>
    <xf numFmtId="0" fontId="21" fillId="34" borderId="10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 horizontal="justify" wrapText="1"/>
    </xf>
    <xf numFmtId="4" fontId="22" fillId="35" borderId="10" xfId="0" applyNumberFormat="1" applyFont="1" applyFill="1" applyBorder="1" applyAlignment="1">
      <alignment horizontal="right" wrapText="1"/>
    </xf>
    <xf numFmtId="0" fontId="22" fillId="35" borderId="10" xfId="0" applyFont="1" applyFill="1" applyBorder="1" applyAlignment="1">
      <alignment horizontal="right" wrapText="1"/>
    </xf>
    <xf numFmtId="43" fontId="22" fillId="35" borderId="10" xfId="0" applyNumberFormat="1" applyFont="1" applyFill="1" applyBorder="1" applyAlignment="1">
      <alignment horizontal="right" wrapText="1"/>
    </xf>
    <xf numFmtId="165" fontId="22" fillId="35" borderId="10" xfId="1" applyNumberFormat="1" applyFont="1" applyFill="1" applyBorder="1" applyAlignment="1">
      <alignment horizontal="right" wrapText="1"/>
    </xf>
    <xf numFmtId="165" fontId="22" fillId="35" borderId="10" xfId="0" applyNumberFormat="1" applyFont="1" applyFill="1" applyBorder="1" applyAlignment="1">
      <alignment horizontal="right" wrapText="1"/>
    </xf>
    <xf numFmtId="0" fontId="18" fillId="35" borderId="10" xfId="0" applyFont="1" applyFill="1" applyBorder="1" applyAlignment="1">
      <alignment horizontal="left" wrapText="1"/>
    </xf>
    <xf numFmtId="0" fontId="18" fillId="35" borderId="10" xfId="0" applyFont="1" applyFill="1" applyBorder="1" applyAlignment="1">
      <alignment horizontal="justify" wrapText="1"/>
    </xf>
    <xf numFmtId="4" fontId="18" fillId="35" borderId="10" xfId="0" applyNumberFormat="1" applyFont="1" applyFill="1" applyBorder="1" applyAlignment="1">
      <alignment horizontal="right" wrapText="1"/>
    </xf>
    <xf numFmtId="0" fontId="18" fillId="35" borderId="10" xfId="0" applyFont="1" applyFill="1" applyBorder="1" applyAlignment="1">
      <alignment horizontal="right" wrapText="1"/>
    </xf>
    <xf numFmtId="165" fontId="18" fillId="35" borderId="10" xfId="1" applyNumberFormat="1" applyFont="1" applyFill="1" applyBorder="1" applyAlignment="1">
      <alignment horizontal="right" wrapText="1"/>
    </xf>
    <xf numFmtId="165" fontId="19" fillId="35" borderId="10" xfId="1" applyNumberFormat="1" applyFont="1" applyFill="1" applyBorder="1" applyAlignment="1">
      <alignment horizontal="right" wrapText="1"/>
    </xf>
    <xf numFmtId="0" fontId="19" fillId="35" borderId="10" xfId="0" applyFont="1" applyFill="1" applyBorder="1" applyAlignment="1">
      <alignment horizontal="left" wrapText="1"/>
    </xf>
    <xf numFmtId="0" fontId="19" fillId="35" borderId="10" xfId="0" applyFont="1" applyFill="1" applyBorder="1" applyAlignment="1">
      <alignment horizontal="justify" wrapText="1"/>
    </xf>
    <xf numFmtId="4" fontId="19" fillId="35" borderId="10" xfId="0" applyNumberFormat="1" applyFont="1" applyFill="1" applyBorder="1" applyAlignment="1">
      <alignment horizontal="right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[0]" xfId="1" builtinId="6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16" workbookViewId="0">
      <selection activeCell="C6" sqref="C6"/>
    </sheetView>
  </sheetViews>
  <sheetFormatPr baseColWidth="10" defaultRowHeight="15" x14ac:dyDescent="0.25"/>
  <cols>
    <col min="1" max="1" width="14.85546875" customWidth="1"/>
    <col min="2" max="2" width="40" customWidth="1"/>
    <col min="3" max="10" width="16.7109375" customWidth="1"/>
  </cols>
  <sheetData>
    <row r="1" spans="1:1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thickBot="1" x14ac:dyDescent="0.3">
      <c r="A2" s="2" t="s">
        <v>56</v>
      </c>
      <c r="B2" s="3"/>
      <c r="C2" s="3"/>
      <c r="D2" s="3"/>
      <c r="E2" s="3"/>
      <c r="F2" s="3"/>
      <c r="G2" s="3"/>
      <c r="H2" s="3"/>
      <c r="I2" s="3"/>
      <c r="J2" s="4"/>
    </row>
    <row r="3" spans="1:10" ht="15.75" customHeight="1" thickBot="1" x14ac:dyDescent="0.3">
      <c r="A3" s="2" t="s">
        <v>64</v>
      </c>
      <c r="B3" s="3"/>
      <c r="C3" s="3"/>
      <c r="D3" s="3"/>
      <c r="E3" s="3"/>
      <c r="F3" s="3"/>
      <c r="G3" s="3"/>
      <c r="H3" s="3"/>
      <c r="I3" s="3"/>
      <c r="J3" s="4"/>
    </row>
    <row r="4" spans="1:10" ht="15.75" thickBot="1" x14ac:dyDescent="0.3">
      <c r="A4" s="5"/>
      <c r="B4" s="5"/>
      <c r="C4" s="5"/>
      <c r="D4" s="5"/>
      <c r="E4" s="5"/>
      <c r="F4" s="5"/>
      <c r="G4" s="6" t="s">
        <v>59</v>
      </c>
      <c r="H4" s="7"/>
      <c r="I4" s="8"/>
      <c r="J4" s="9"/>
    </row>
    <row r="5" spans="1:10" ht="24.75" thickBot="1" x14ac:dyDescent="0.3">
      <c r="A5" s="10" t="s">
        <v>0</v>
      </c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1" t="s">
        <v>58</v>
      </c>
      <c r="H5" s="11" t="s">
        <v>57</v>
      </c>
      <c r="I5" s="11" t="s">
        <v>62</v>
      </c>
      <c r="J5" s="11" t="s">
        <v>6</v>
      </c>
    </row>
    <row r="6" spans="1:10" ht="24" customHeight="1" thickBot="1" x14ac:dyDescent="0.3">
      <c r="A6" s="12">
        <v>1</v>
      </c>
      <c r="B6" s="13" t="s">
        <v>7</v>
      </c>
      <c r="C6" s="14">
        <v>16471371401</v>
      </c>
      <c r="D6" s="14">
        <v>8045142557.9300003</v>
      </c>
      <c r="E6" s="15">
        <v>0</v>
      </c>
      <c r="F6" s="14">
        <v>24516513958.93</v>
      </c>
      <c r="G6" s="14">
        <f>G7+G12+G18+G24</f>
        <v>467371821.62</v>
      </c>
      <c r="H6" s="16">
        <f>H7+H12+H19+H25</f>
        <v>8447501469.0999985</v>
      </c>
      <c r="I6" s="17">
        <f>I7+I12+I19+I25</f>
        <v>226708140.61000001</v>
      </c>
      <c r="J6" s="14">
        <f>F6-G6-H6-I6</f>
        <v>15374932527.600002</v>
      </c>
    </row>
    <row r="7" spans="1:10" ht="24" customHeight="1" thickBot="1" x14ac:dyDescent="0.3">
      <c r="A7" s="12" t="s">
        <v>8</v>
      </c>
      <c r="B7" s="13" t="s">
        <v>9</v>
      </c>
      <c r="C7" s="14">
        <v>907139855</v>
      </c>
      <c r="D7" s="15">
        <v>0</v>
      </c>
      <c r="E7" s="15">
        <v>0</v>
      </c>
      <c r="F7" s="14">
        <v>907139855</v>
      </c>
      <c r="G7" s="17">
        <f>G8+G10</f>
        <v>200417600</v>
      </c>
      <c r="H7" s="18">
        <f>H8+H10</f>
        <v>31556300</v>
      </c>
      <c r="I7" s="17">
        <v>0</v>
      </c>
      <c r="J7" s="14">
        <f t="shared" ref="J7:J34" si="0">F7-G7-H7-I7</f>
        <v>675165955</v>
      </c>
    </row>
    <row r="8" spans="1:10" ht="24" customHeight="1" thickBot="1" x14ac:dyDescent="0.3">
      <c r="A8" s="12" t="s">
        <v>10</v>
      </c>
      <c r="B8" s="13" t="s">
        <v>11</v>
      </c>
      <c r="C8" s="14">
        <v>855309855</v>
      </c>
      <c r="D8" s="15">
        <v>0</v>
      </c>
      <c r="E8" s="15">
        <v>0</v>
      </c>
      <c r="F8" s="14">
        <v>855309855</v>
      </c>
      <c r="G8" s="17">
        <f>G9</f>
        <v>200417600</v>
      </c>
      <c r="H8" s="17">
        <f>H9</f>
        <v>31556300</v>
      </c>
      <c r="I8" s="17">
        <v>0</v>
      </c>
      <c r="J8" s="14">
        <f t="shared" si="0"/>
        <v>623335955</v>
      </c>
    </row>
    <row r="9" spans="1:10" ht="24" customHeight="1" thickBot="1" x14ac:dyDescent="0.3">
      <c r="A9" s="19" t="s">
        <v>12</v>
      </c>
      <c r="B9" s="20" t="s">
        <v>13</v>
      </c>
      <c r="C9" s="21">
        <v>855309855</v>
      </c>
      <c r="D9" s="22">
        <v>0</v>
      </c>
      <c r="E9" s="22">
        <v>0</v>
      </c>
      <c r="F9" s="21">
        <v>855309855</v>
      </c>
      <c r="G9" s="23">
        <v>200417600</v>
      </c>
      <c r="H9" s="23">
        <v>31556300</v>
      </c>
      <c r="I9" s="23">
        <v>0</v>
      </c>
      <c r="J9" s="14">
        <f t="shared" si="0"/>
        <v>623335955</v>
      </c>
    </row>
    <row r="10" spans="1:10" ht="24" customHeight="1" thickBot="1" x14ac:dyDescent="0.3">
      <c r="A10" s="12" t="s">
        <v>14</v>
      </c>
      <c r="B10" s="13" t="s">
        <v>15</v>
      </c>
      <c r="C10" s="14">
        <v>51830000</v>
      </c>
      <c r="D10" s="15">
        <v>0</v>
      </c>
      <c r="E10" s="15">
        <v>0</v>
      </c>
      <c r="F10" s="14">
        <v>51830000</v>
      </c>
      <c r="G10" s="17">
        <f>G11</f>
        <v>0</v>
      </c>
      <c r="H10" s="17">
        <f>H11</f>
        <v>0</v>
      </c>
      <c r="I10" s="17">
        <v>0</v>
      </c>
      <c r="J10" s="14">
        <f t="shared" si="0"/>
        <v>51830000</v>
      </c>
    </row>
    <row r="11" spans="1:10" ht="24" customHeight="1" thickBot="1" x14ac:dyDescent="0.3">
      <c r="A11" s="19" t="s">
        <v>16</v>
      </c>
      <c r="B11" s="20" t="s">
        <v>17</v>
      </c>
      <c r="C11" s="21">
        <v>51830000</v>
      </c>
      <c r="D11" s="22">
        <v>0</v>
      </c>
      <c r="E11" s="22">
        <v>0</v>
      </c>
      <c r="F11" s="21">
        <v>51830000</v>
      </c>
      <c r="G11" s="23">
        <v>0</v>
      </c>
      <c r="H11" s="23">
        <v>0</v>
      </c>
      <c r="I11" s="23">
        <v>0</v>
      </c>
      <c r="J11" s="14">
        <f t="shared" si="0"/>
        <v>51830000</v>
      </c>
    </row>
    <row r="12" spans="1:10" ht="24" customHeight="1" thickBot="1" x14ac:dyDescent="0.3">
      <c r="A12" s="12" t="s">
        <v>18</v>
      </c>
      <c r="B12" s="13" t="s">
        <v>19</v>
      </c>
      <c r="C12" s="14">
        <v>4480886000</v>
      </c>
      <c r="D12" s="15">
        <v>0</v>
      </c>
      <c r="E12" s="15">
        <v>0</v>
      </c>
      <c r="F12" s="14">
        <v>4480886000</v>
      </c>
      <c r="G12" s="17">
        <f>G13+G16</f>
        <v>266954221.62</v>
      </c>
      <c r="H12" s="17">
        <f t="shared" ref="H12:I12" si="1">H13+H16</f>
        <v>729053427.87</v>
      </c>
      <c r="I12" s="17">
        <f t="shared" si="1"/>
        <v>216761426.61000001</v>
      </c>
      <c r="J12" s="14">
        <f t="shared" si="0"/>
        <v>3268116923.9000001</v>
      </c>
    </row>
    <row r="13" spans="1:10" ht="24" customHeight="1" thickBot="1" x14ac:dyDescent="0.3">
      <c r="A13" s="12" t="s">
        <v>20</v>
      </c>
      <c r="B13" s="13" t="s">
        <v>21</v>
      </c>
      <c r="C13" s="14">
        <v>3299200000</v>
      </c>
      <c r="D13" s="15">
        <v>0</v>
      </c>
      <c r="E13" s="15">
        <v>0</v>
      </c>
      <c r="F13" s="14">
        <v>3299200000</v>
      </c>
      <c r="G13" s="17">
        <f>G14+G15</f>
        <v>250954221.62</v>
      </c>
      <c r="H13" s="16">
        <f>H14+H15</f>
        <v>729053427.87</v>
      </c>
      <c r="I13" s="17">
        <f>I14</f>
        <v>198133979.21000001</v>
      </c>
      <c r="J13" s="14">
        <f t="shared" si="0"/>
        <v>2121058371.3000002</v>
      </c>
    </row>
    <row r="14" spans="1:10" ht="24" customHeight="1" thickBot="1" x14ac:dyDescent="0.3">
      <c r="A14" s="19" t="s">
        <v>22</v>
      </c>
      <c r="B14" s="20" t="s">
        <v>23</v>
      </c>
      <c r="C14" s="21">
        <v>1958900000</v>
      </c>
      <c r="D14" s="22">
        <v>0</v>
      </c>
      <c r="E14" s="22">
        <v>0</v>
      </c>
      <c r="F14" s="21">
        <v>1958900000</v>
      </c>
      <c r="G14" s="23">
        <v>250954221.62</v>
      </c>
      <c r="H14" s="23">
        <v>729053427.87</v>
      </c>
      <c r="I14" s="23">
        <v>198133979.21000001</v>
      </c>
      <c r="J14" s="14">
        <f t="shared" si="0"/>
        <v>780758371.30000007</v>
      </c>
    </row>
    <row r="15" spans="1:10" ht="24" customHeight="1" thickBot="1" x14ac:dyDescent="0.3">
      <c r="A15" s="19" t="s">
        <v>24</v>
      </c>
      <c r="B15" s="20" t="s">
        <v>25</v>
      </c>
      <c r="C15" s="21">
        <v>1340300000</v>
      </c>
      <c r="D15" s="22">
        <v>0</v>
      </c>
      <c r="E15" s="22">
        <v>0</v>
      </c>
      <c r="F15" s="21">
        <v>1340300000</v>
      </c>
      <c r="G15" s="23">
        <v>0</v>
      </c>
      <c r="H15" s="22">
        <v>0</v>
      </c>
      <c r="I15" s="23">
        <v>0</v>
      </c>
      <c r="J15" s="14">
        <f t="shared" si="0"/>
        <v>1340300000</v>
      </c>
    </row>
    <row r="16" spans="1:10" ht="24" customHeight="1" thickBot="1" x14ac:dyDescent="0.3">
      <c r="A16" s="12" t="s">
        <v>26</v>
      </c>
      <c r="B16" s="13" t="s">
        <v>15</v>
      </c>
      <c r="C16" s="14">
        <v>1181686000</v>
      </c>
      <c r="D16" s="15">
        <v>0</v>
      </c>
      <c r="E16" s="15">
        <v>0</v>
      </c>
      <c r="F16" s="14">
        <v>1181686000</v>
      </c>
      <c r="G16" s="24">
        <f>SUM(G17+G18)</f>
        <v>16000000</v>
      </c>
      <c r="H16" s="15">
        <v>0</v>
      </c>
      <c r="I16" s="17">
        <f>I17</f>
        <v>18627447.399999999</v>
      </c>
      <c r="J16" s="14">
        <f t="shared" si="0"/>
        <v>1147058552.5999999</v>
      </c>
    </row>
    <row r="17" spans="1:10" ht="24" customHeight="1" thickBot="1" x14ac:dyDescent="0.3">
      <c r="A17" s="19" t="s">
        <v>27</v>
      </c>
      <c r="B17" s="20" t="s">
        <v>28</v>
      </c>
      <c r="C17" s="21">
        <v>285613000</v>
      </c>
      <c r="D17" s="22">
        <v>0</v>
      </c>
      <c r="E17" s="22">
        <v>0</v>
      </c>
      <c r="F17" s="21">
        <v>285613000</v>
      </c>
      <c r="G17" s="23">
        <v>16000000</v>
      </c>
      <c r="H17" s="22">
        <v>0</v>
      </c>
      <c r="I17" s="23">
        <v>18627447.399999999</v>
      </c>
      <c r="J17" s="14">
        <f t="shared" si="0"/>
        <v>250985552.59999999</v>
      </c>
    </row>
    <row r="18" spans="1:10" ht="24" customHeight="1" thickBot="1" x14ac:dyDescent="0.3">
      <c r="A18" s="19" t="s">
        <v>29</v>
      </c>
      <c r="B18" s="20" t="s">
        <v>30</v>
      </c>
      <c r="C18" s="21">
        <v>896073000</v>
      </c>
      <c r="D18" s="22">
        <v>0</v>
      </c>
      <c r="E18" s="22">
        <v>0</v>
      </c>
      <c r="F18" s="21">
        <v>896073000</v>
      </c>
      <c r="G18" s="17">
        <v>0</v>
      </c>
      <c r="H18" s="22">
        <v>0</v>
      </c>
      <c r="I18" s="23">
        <v>0</v>
      </c>
      <c r="J18" s="14">
        <f t="shared" si="0"/>
        <v>896073000</v>
      </c>
    </row>
    <row r="19" spans="1:10" ht="24" customHeight="1" thickBot="1" x14ac:dyDescent="0.3">
      <c r="A19" s="12" t="s">
        <v>31</v>
      </c>
      <c r="B19" s="13" t="s">
        <v>32</v>
      </c>
      <c r="C19" s="14">
        <v>10981715546</v>
      </c>
      <c r="D19" s="15">
        <v>0</v>
      </c>
      <c r="E19" s="15">
        <v>0</v>
      </c>
      <c r="F19" s="14">
        <v>10981715546</v>
      </c>
      <c r="G19" s="17">
        <f>G20</f>
        <v>0</v>
      </c>
      <c r="H19" s="15">
        <v>0</v>
      </c>
      <c r="I19" s="17">
        <v>0</v>
      </c>
      <c r="J19" s="14">
        <f t="shared" si="0"/>
        <v>10981715546</v>
      </c>
    </row>
    <row r="20" spans="1:10" ht="24" customHeight="1" thickBot="1" x14ac:dyDescent="0.3">
      <c r="A20" s="12" t="s">
        <v>33</v>
      </c>
      <c r="B20" s="13" t="s">
        <v>34</v>
      </c>
      <c r="C20" s="14">
        <v>8943282445</v>
      </c>
      <c r="D20" s="15">
        <v>0</v>
      </c>
      <c r="E20" s="15">
        <v>0</v>
      </c>
      <c r="F20" s="14">
        <v>8943282445</v>
      </c>
      <c r="G20" s="23">
        <v>0</v>
      </c>
      <c r="H20" s="15">
        <v>0</v>
      </c>
      <c r="I20" s="17">
        <v>0</v>
      </c>
      <c r="J20" s="14">
        <f t="shared" si="0"/>
        <v>8943282445</v>
      </c>
    </row>
    <row r="21" spans="1:10" ht="24" customHeight="1" thickBot="1" x14ac:dyDescent="0.3">
      <c r="A21" s="19" t="s">
        <v>35</v>
      </c>
      <c r="B21" s="20" t="s">
        <v>34</v>
      </c>
      <c r="C21" s="21">
        <v>8943282445</v>
      </c>
      <c r="D21" s="22">
        <v>0</v>
      </c>
      <c r="E21" s="22">
        <v>0</v>
      </c>
      <c r="F21" s="21">
        <v>8943282445</v>
      </c>
      <c r="G21" s="17">
        <f>G22+G23</f>
        <v>0</v>
      </c>
      <c r="H21" s="22">
        <v>0</v>
      </c>
      <c r="I21" s="23">
        <v>0</v>
      </c>
      <c r="J21" s="14">
        <f t="shared" si="0"/>
        <v>8943282445</v>
      </c>
    </row>
    <row r="22" spans="1:10" ht="24" customHeight="1" thickBot="1" x14ac:dyDescent="0.3">
      <c r="A22" s="12" t="s">
        <v>36</v>
      </c>
      <c r="B22" s="13" t="s">
        <v>37</v>
      </c>
      <c r="C22" s="14">
        <v>2038433101</v>
      </c>
      <c r="D22" s="15">
        <v>0</v>
      </c>
      <c r="E22" s="15">
        <v>0</v>
      </c>
      <c r="F22" s="14">
        <v>2038433101</v>
      </c>
      <c r="G22" s="23"/>
      <c r="H22" s="15">
        <v>0</v>
      </c>
      <c r="I22" s="17">
        <v>0</v>
      </c>
      <c r="J22" s="14">
        <f t="shared" si="0"/>
        <v>2038433101</v>
      </c>
    </row>
    <row r="23" spans="1:10" ht="24" customHeight="1" thickBot="1" x14ac:dyDescent="0.3">
      <c r="A23" s="19" t="s">
        <v>38</v>
      </c>
      <c r="B23" s="20" t="s">
        <v>37</v>
      </c>
      <c r="C23" s="21">
        <v>1868563676</v>
      </c>
      <c r="D23" s="22">
        <v>0</v>
      </c>
      <c r="E23" s="22">
        <v>0</v>
      </c>
      <c r="F23" s="21">
        <v>1868563676</v>
      </c>
      <c r="G23" s="23">
        <v>0</v>
      </c>
      <c r="H23" s="22">
        <v>0</v>
      </c>
      <c r="I23" s="23">
        <v>0</v>
      </c>
      <c r="J23" s="14">
        <f t="shared" si="0"/>
        <v>1868563676</v>
      </c>
    </row>
    <row r="24" spans="1:10" ht="24" customHeight="1" thickBot="1" x14ac:dyDescent="0.3">
      <c r="A24" s="19" t="s">
        <v>39</v>
      </c>
      <c r="B24" s="20" t="s">
        <v>40</v>
      </c>
      <c r="C24" s="21">
        <v>169869425</v>
      </c>
      <c r="D24" s="22">
        <v>0</v>
      </c>
      <c r="E24" s="22">
        <v>0</v>
      </c>
      <c r="F24" s="21">
        <v>169869425</v>
      </c>
      <c r="G24" s="17">
        <v>0</v>
      </c>
      <c r="H24" s="22">
        <v>0</v>
      </c>
      <c r="I24" s="23">
        <v>0</v>
      </c>
      <c r="J24" s="14">
        <f t="shared" si="0"/>
        <v>169869425</v>
      </c>
    </row>
    <row r="25" spans="1:10" ht="24" customHeight="1" thickBot="1" x14ac:dyDescent="0.3">
      <c r="A25" s="12" t="s">
        <v>41</v>
      </c>
      <c r="B25" s="13" t="s">
        <v>42</v>
      </c>
      <c r="C25" s="14">
        <v>101630000</v>
      </c>
      <c r="D25" s="14">
        <v>7677732491.7799997</v>
      </c>
      <c r="E25" s="15">
        <v>0</v>
      </c>
      <c r="F25" s="14">
        <v>7779362491.7799997</v>
      </c>
      <c r="G25" s="14">
        <f t="shared" ref="G25" si="2">G26+G29</f>
        <v>13241446.07</v>
      </c>
      <c r="H25" s="14">
        <f>H26+H28</f>
        <v>7686891741.2299986</v>
      </c>
      <c r="I25" s="17">
        <f>I26+I29</f>
        <v>9946714</v>
      </c>
      <c r="J25" s="14">
        <f t="shared" si="0"/>
        <v>69282590.48000145</v>
      </c>
    </row>
    <row r="26" spans="1:10" ht="24" customHeight="1" thickBot="1" x14ac:dyDescent="0.3">
      <c r="A26" s="12" t="s">
        <v>43</v>
      </c>
      <c r="B26" s="13" t="s">
        <v>44</v>
      </c>
      <c r="C26" s="14">
        <v>101630000</v>
      </c>
      <c r="D26" s="15">
        <v>0</v>
      </c>
      <c r="E26" s="15">
        <v>0</v>
      </c>
      <c r="F26" s="14">
        <v>101630000</v>
      </c>
      <c r="G26" s="17">
        <f>G27</f>
        <v>13241446.07</v>
      </c>
      <c r="H26" s="17">
        <f>H27</f>
        <v>9159249.4499999993</v>
      </c>
      <c r="I26" s="17">
        <f>I27</f>
        <v>9946714</v>
      </c>
      <c r="J26" s="14">
        <f t="shared" si="0"/>
        <v>69282590.480000004</v>
      </c>
    </row>
    <row r="27" spans="1:10" ht="24" customHeight="1" thickBot="1" x14ac:dyDescent="0.3">
      <c r="A27" s="19" t="s">
        <v>45</v>
      </c>
      <c r="B27" s="20" t="s">
        <v>44</v>
      </c>
      <c r="C27" s="21">
        <v>101630000</v>
      </c>
      <c r="D27" s="22">
        <v>0</v>
      </c>
      <c r="E27" s="22">
        <v>0</v>
      </c>
      <c r="F27" s="21">
        <v>101630000</v>
      </c>
      <c r="G27" s="23">
        <v>13241446.07</v>
      </c>
      <c r="H27" s="23">
        <v>9159249.4499999993</v>
      </c>
      <c r="I27" s="23">
        <v>9946714</v>
      </c>
      <c r="J27" s="14">
        <f t="shared" si="0"/>
        <v>69282590.480000004</v>
      </c>
    </row>
    <row r="28" spans="1:10" ht="24" customHeight="1" thickBot="1" x14ac:dyDescent="0.3">
      <c r="A28" s="25"/>
      <c r="B28" s="26" t="s">
        <v>63</v>
      </c>
      <c r="C28" s="27"/>
      <c r="D28" s="27">
        <f>SUM(D29:D34)</f>
        <v>7677732491.7799988</v>
      </c>
      <c r="E28" s="27">
        <f t="shared" ref="E28:I28" si="3">SUM(E29:E34)</f>
        <v>0</v>
      </c>
      <c r="F28" s="27">
        <f t="shared" si="3"/>
        <v>7677732491.7799988</v>
      </c>
      <c r="G28" s="27">
        <f t="shared" si="3"/>
        <v>0</v>
      </c>
      <c r="H28" s="27">
        <f t="shared" si="3"/>
        <v>7677732491.7799988</v>
      </c>
      <c r="I28" s="27">
        <f t="shared" si="3"/>
        <v>0</v>
      </c>
      <c r="J28" s="14">
        <f t="shared" si="0"/>
        <v>0</v>
      </c>
    </row>
    <row r="29" spans="1:10" ht="24" customHeight="1" thickBot="1" x14ac:dyDescent="0.3">
      <c r="A29" s="19" t="s">
        <v>46</v>
      </c>
      <c r="B29" s="20" t="s">
        <v>47</v>
      </c>
      <c r="C29" s="22">
        <v>0</v>
      </c>
      <c r="D29" s="21">
        <v>909424200.76999998</v>
      </c>
      <c r="E29" s="22">
        <v>0</v>
      </c>
      <c r="F29" s="21">
        <v>909424200.76999998</v>
      </c>
      <c r="G29" s="27">
        <f>SUM(G30:G34)</f>
        <v>0</v>
      </c>
      <c r="H29" s="27">
        <f t="shared" ref="H29:H34" si="4">F29</f>
        <v>909424200.76999998</v>
      </c>
      <c r="I29" s="23">
        <v>0</v>
      </c>
      <c r="J29" s="14">
        <f t="shared" si="0"/>
        <v>0</v>
      </c>
    </row>
    <row r="30" spans="1:10" ht="24" customHeight="1" thickBot="1" x14ac:dyDescent="0.3">
      <c r="A30" s="19" t="s">
        <v>48</v>
      </c>
      <c r="B30" s="20" t="s">
        <v>49</v>
      </c>
      <c r="C30" s="22">
        <v>0</v>
      </c>
      <c r="D30" s="21">
        <v>3395858462.6900001</v>
      </c>
      <c r="E30" s="22">
        <v>0</v>
      </c>
      <c r="F30" s="21">
        <v>3395858462.6900001</v>
      </c>
      <c r="G30" s="23">
        <v>0</v>
      </c>
      <c r="H30" s="23">
        <f t="shared" si="4"/>
        <v>3395858462.6900001</v>
      </c>
      <c r="I30" s="23">
        <v>0</v>
      </c>
      <c r="J30" s="14">
        <f t="shared" si="0"/>
        <v>0</v>
      </c>
    </row>
    <row r="31" spans="1:10" ht="24" customHeight="1" thickBot="1" x14ac:dyDescent="0.3">
      <c r="A31" s="19" t="s">
        <v>50</v>
      </c>
      <c r="B31" s="20" t="s">
        <v>51</v>
      </c>
      <c r="C31" s="22">
        <v>0</v>
      </c>
      <c r="D31" s="21">
        <v>935408466</v>
      </c>
      <c r="E31" s="22">
        <v>0</v>
      </c>
      <c r="F31" s="21">
        <v>935408466</v>
      </c>
      <c r="G31" s="23">
        <v>0</v>
      </c>
      <c r="H31" s="23">
        <f t="shared" si="4"/>
        <v>935408466</v>
      </c>
      <c r="I31" s="23">
        <v>0</v>
      </c>
      <c r="J31" s="14">
        <f t="shared" si="0"/>
        <v>0</v>
      </c>
    </row>
    <row r="32" spans="1:10" ht="24" customHeight="1" thickBot="1" x14ac:dyDescent="0.3">
      <c r="A32" s="19" t="s">
        <v>52</v>
      </c>
      <c r="B32" s="20" t="s">
        <v>53</v>
      </c>
      <c r="C32" s="22">
        <v>0</v>
      </c>
      <c r="D32" s="21">
        <v>897323496.32000005</v>
      </c>
      <c r="E32" s="22">
        <v>0</v>
      </c>
      <c r="F32" s="21">
        <v>897323496.32000005</v>
      </c>
      <c r="G32" s="23">
        <v>0</v>
      </c>
      <c r="H32" s="23">
        <f t="shared" si="4"/>
        <v>897323496.32000005</v>
      </c>
      <c r="I32" s="23">
        <v>0</v>
      </c>
      <c r="J32" s="14">
        <f t="shared" si="0"/>
        <v>0</v>
      </c>
    </row>
    <row r="33" spans="1:10" ht="24" customHeight="1" thickBot="1" x14ac:dyDescent="0.3">
      <c r="A33" s="19" t="s">
        <v>54</v>
      </c>
      <c r="B33" s="20" t="s">
        <v>61</v>
      </c>
      <c r="C33" s="22">
        <v>0</v>
      </c>
      <c r="D33" s="21">
        <v>1172307799.8499999</v>
      </c>
      <c r="E33" s="22">
        <v>0</v>
      </c>
      <c r="F33" s="21">
        <v>1172307799.8499999</v>
      </c>
      <c r="G33" s="23">
        <v>0</v>
      </c>
      <c r="H33" s="23">
        <f t="shared" si="4"/>
        <v>1172307799.8499999</v>
      </c>
      <c r="I33" s="23">
        <v>0</v>
      </c>
      <c r="J33" s="14">
        <f t="shared" si="0"/>
        <v>0</v>
      </c>
    </row>
    <row r="34" spans="1:10" ht="32.25" customHeight="1" thickBot="1" x14ac:dyDescent="0.3">
      <c r="A34" s="19" t="s">
        <v>55</v>
      </c>
      <c r="B34" s="20" t="s">
        <v>60</v>
      </c>
      <c r="C34" s="22">
        <v>0</v>
      </c>
      <c r="D34" s="21">
        <v>367410066.14999998</v>
      </c>
      <c r="E34" s="22">
        <v>0</v>
      </c>
      <c r="F34" s="21">
        <v>367410066.14999998</v>
      </c>
      <c r="G34" s="23">
        <v>0</v>
      </c>
      <c r="H34" s="23">
        <f t="shared" si="4"/>
        <v>367410066.14999998</v>
      </c>
      <c r="I34" s="23">
        <v>0</v>
      </c>
      <c r="J34" s="14">
        <f t="shared" si="0"/>
        <v>0</v>
      </c>
    </row>
    <row r="40" spans="1:10" x14ac:dyDescent="0.25">
      <c r="B40" t="s">
        <v>65</v>
      </c>
      <c r="G40" t="s">
        <v>68</v>
      </c>
    </row>
    <row r="41" spans="1:10" x14ac:dyDescent="0.25">
      <c r="B41" t="s">
        <v>66</v>
      </c>
      <c r="G41" t="s">
        <v>69</v>
      </c>
    </row>
    <row r="42" spans="1:10" x14ac:dyDescent="0.25">
      <c r="B42" t="s">
        <v>67</v>
      </c>
      <c r="G42" t="s">
        <v>67</v>
      </c>
    </row>
  </sheetData>
  <mergeCells count="3">
    <mergeCell ref="A2:J2"/>
    <mergeCell ref="A3:J3"/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INGRESOS 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Otálora Pabuena</dc:creator>
  <cp:lastModifiedBy>Jairo Otálora Pabuena</cp:lastModifiedBy>
  <cp:lastPrinted>2021-05-20T19:36:23Z</cp:lastPrinted>
  <dcterms:created xsi:type="dcterms:W3CDTF">2021-05-20T20:00:39Z</dcterms:created>
  <dcterms:modified xsi:type="dcterms:W3CDTF">2021-12-02T16:36:16Z</dcterms:modified>
</cp:coreProperties>
</file>