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talorap\Desktop\"/>
    </mc:Choice>
  </mc:AlternateContent>
  <bookViews>
    <workbookView xWindow="0" yWindow="0" windowWidth="28800" windowHeight="13665"/>
  </bookViews>
  <sheets>
    <sheet name="EJCUCION INGRESOS JUNIO 2021" sheetId="1" r:id="rId1"/>
  </sheets>
  <calcPr calcId="162913"/>
</workbook>
</file>

<file path=xl/calcChain.xml><?xml version="1.0" encoding="utf-8"?>
<calcChain xmlns="http://schemas.openxmlformats.org/spreadsheetml/2006/main">
  <c r="G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5" i="1"/>
  <c r="G15" i="1"/>
  <c r="G11" i="1"/>
  <c r="G6" i="1"/>
  <c r="G7" i="1"/>
  <c r="G9" i="1"/>
  <c r="G18" i="1"/>
  <c r="G19" i="1"/>
  <c r="G20" i="1"/>
  <c r="G12" i="1"/>
  <c r="G21" i="1"/>
  <c r="G24" i="1"/>
</calcChain>
</file>

<file path=xl/sharedStrings.xml><?xml version="1.0" encoding="utf-8"?>
<sst xmlns="http://schemas.openxmlformats.org/spreadsheetml/2006/main" count="72" uniqueCount="67">
  <si>
    <t>REPUBLICA DE COLOMBIA DISTRITO DE CARTAGENA INSTITUTO DE PATRIMONIO Y CULTURA DE CARTAGENA NIT 806.013.631-8</t>
  </si>
  <si>
    <t>Rubro</t>
  </si>
  <si>
    <t>Nombre Rubro Presupuestal</t>
  </si>
  <si>
    <t>Presupuesto Inicial</t>
  </si>
  <si>
    <t>Adición</t>
  </si>
  <si>
    <t>Reducción</t>
  </si>
  <si>
    <t>Presupuesto Definitivo</t>
  </si>
  <si>
    <t>Recaudos</t>
  </si>
  <si>
    <t>Saldo x Recaudar</t>
  </si>
  <si>
    <t>INGRESOS TOTALES</t>
  </si>
  <si>
    <t>01A01</t>
  </si>
  <si>
    <t>INGRESOS CORRIENTES</t>
  </si>
  <si>
    <t>01A0101</t>
  </si>
  <si>
    <t>TRIBUTARIOS</t>
  </si>
  <si>
    <t>01A010101</t>
  </si>
  <si>
    <t>DELINEACION URBANA</t>
  </si>
  <si>
    <t>01A0102</t>
  </si>
  <si>
    <t>INGRESOS CORRIENTES NO TRIBUTARIOS</t>
  </si>
  <si>
    <t>01A010201</t>
  </si>
  <si>
    <t>MULTAS Y SANCIONES</t>
  </si>
  <si>
    <t>01A02</t>
  </si>
  <si>
    <t>INGRESOS CORRIENTES DE DESTINACION ESPECIFICA</t>
  </si>
  <si>
    <t>01A0201</t>
  </si>
  <si>
    <t>INGRESOS CORRIENTES TRIBUTARIOS</t>
  </si>
  <si>
    <t>01A020101</t>
  </si>
  <si>
    <t>ESTAMPILLA PROCULTURA CARTAGENA DE INDIAS 2011</t>
  </si>
  <si>
    <t>01A020102</t>
  </si>
  <si>
    <t>ESPECTACULOS PUBLICOS LEY 1493 DE 2011</t>
  </si>
  <si>
    <t>01A0202</t>
  </si>
  <si>
    <t>01A020201</t>
  </si>
  <si>
    <t>CONVENIOS Y VENTAS DE SERVICIOS</t>
  </si>
  <si>
    <t>01A020202</t>
  </si>
  <si>
    <t>VENTAS DE SERVICIOS T.A.M.</t>
  </si>
  <si>
    <t>01A03</t>
  </si>
  <si>
    <t>TRANSFERENCIAS</t>
  </si>
  <si>
    <t>01A0301</t>
  </si>
  <si>
    <t>INGRESOS CORRIENTES DE LIBRE DESTINACION</t>
  </si>
  <si>
    <t>01A030101</t>
  </si>
  <si>
    <t>01A0302</t>
  </si>
  <si>
    <t>SISTEMA GENERAL DE PARTICIPACION S.G.P CULTURA</t>
  </si>
  <si>
    <t>01A030201</t>
  </si>
  <si>
    <t>01A030202</t>
  </si>
  <si>
    <t>SISTEMA GENERAL D EPARTICIPACIONES-SGP CULTURA VIGENCIA SANTERIORES</t>
  </si>
  <si>
    <t>01A04</t>
  </si>
  <si>
    <t>RENTAS DE CAPITAL</t>
  </si>
  <si>
    <t>01A0401</t>
  </si>
  <si>
    <t>RENDIMIENTOS FINANCIEROS</t>
  </si>
  <si>
    <t>01A040101</t>
  </si>
  <si>
    <t>01A040201</t>
  </si>
  <si>
    <t>EXCEDENTES FINANCIEROS -SISTEMA GENERAL DE PARTICIPACION -SGP</t>
  </si>
  <si>
    <t>01A040301</t>
  </si>
  <si>
    <t>SUPERAVIT ESTAMPILLA PROCULTURA -2020</t>
  </si>
  <si>
    <t>01A040401</t>
  </si>
  <si>
    <t>SUPERAVIT ICLD FUNCIONAMIENTO 2019</t>
  </si>
  <si>
    <t>01A040402</t>
  </si>
  <si>
    <t>EXCEDENTES ESPECTACULOS PUBLICOS LEY 1493 2020</t>
  </si>
  <si>
    <t>01A040501</t>
  </si>
  <si>
    <t>ICLD- INVERSION 2020</t>
  </si>
  <si>
    <t>01A040701</t>
  </si>
  <si>
    <t>EXCEDENTES FINANCIEROS TEATRO ADOLFO MEJIA 2020</t>
  </si>
  <si>
    <t xml:space="preserve">EJECUCIÓN PRESUPUESTAL DE INGRESOS  </t>
  </si>
  <si>
    <t>Periodo</t>
  </si>
  <si>
    <t>MARIA HELENA MULETH BARRIOS</t>
  </si>
  <si>
    <t>JAIRO OTALORA PABUENA</t>
  </si>
  <si>
    <t>Profesional Especializado</t>
  </si>
  <si>
    <t>Profesional UNIVERSITARIO</t>
  </si>
  <si>
    <t>Division Administrativa y Financiera -IPCC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</si>
</sst>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2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164" fontId="0" fillId="0" borderId="0" xfId="1" applyNumberFormat="1" applyFont="1"/>
    <xf numFmtId="0" fontId="20" fillId="33" borderId="0" xfId="0" applyFont="1" applyFill="1" applyAlignment="1">
      <alignment horizontal="center" vertical="center" wrapText="1"/>
    </xf>
    <xf numFmtId="14" fontId="20" fillId="33" borderId="0" xfId="0" applyNumberFormat="1" applyFont="1" applyFill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justify" wrapText="1"/>
    </xf>
    <xf numFmtId="4" fontId="22" fillId="34" borderId="10" xfId="0" applyNumberFormat="1" applyFont="1" applyFill="1" applyBorder="1" applyAlignment="1">
      <alignment horizontal="right" wrapText="1"/>
    </xf>
    <xf numFmtId="0" fontId="22" fillId="34" borderId="10" xfId="0" applyFont="1" applyFill="1" applyBorder="1" applyAlignment="1">
      <alignment horizontal="right" wrapText="1"/>
    </xf>
    <xf numFmtId="164" fontId="22" fillId="34" borderId="10" xfId="1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justify" wrapText="1"/>
    </xf>
    <xf numFmtId="4" fontId="18" fillId="34" borderId="10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right" wrapText="1"/>
    </xf>
    <xf numFmtId="164" fontId="18" fillId="34" borderId="10" xfId="1" applyNumberFormat="1" applyFont="1" applyFill="1" applyBorder="1" applyAlignment="1">
      <alignment horizontal="right" wrapText="1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selection activeCell="F36" sqref="F36"/>
    </sheetView>
  </sheetViews>
  <sheetFormatPr baseColWidth="10" defaultRowHeight="12.75" x14ac:dyDescent="0.2"/>
  <cols>
    <col min="1" max="1" width="11.7109375" bestFit="1" customWidth="1"/>
    <col min="2" max="2" width="45.7109375" bestFit="1" customWidth="1"/>
    <col min="3" max="3" width="16.42578125" bestFit="1" customWidth="1"/>
    <col min="4" max="4" width="15.28515625" bestFit="1" customWidth="1"/>
    <col min="5" max="5" width="15.7109375" customWidth="1"/>
    <col min="6" max="6" width="17.140625" bestFit="1" customWidth="1"/>
    <col min="7" max="7" width="17.5703125" customWidth="1"/>
    <col min="8" max="8" width="16.42578125" bestFit="1" customWidth="1"/>
  </cols>
  <sheetData>
    <row r="1" spans="1:8" s="1" customFormat="1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x14ac:dyDescent="0.2">
      <c r="A2" s="17" t="s">
        <v>60</v>
      </c>
      <c r="B2" s="17"/>
      <c r="C2" s="17"/>
      <c r="D2" s="17"/>
      <c r="E2" s="17"/>
      <c r="F2" s="17"/>
      <c r="G2" s="17"/>
      <c r="H2" s="17"/>
    </row>
    <row r="3" spans="1:8" s="1" customFormat="1" ht="13.5" thickBot="1" x14ac:dyDescent="0.25">
      <c r="A3" s="3"/>
      <c r="B3" s="3"/>
      <c r="C3" s="3"/>
      <c r="D3" s="3"/>
      <c r="E3" s="3"/>
      <c r="F3" s="3"/>
      <c r="G3" s="3" t="s">
        <v>61</v>
      </c>
      <c r="H3" s="4">
        <v>44377</v>
      </c>
    </row>
    <row r="4" spans="1:8" s="1" customFormat="1" ht="13.5" thickBo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s="1" customFormat="1" ht="13.5" thickBot="1" x14ac:dyDescent="0.25">
      <c r="A5" s="6">
        <v>1</v>
      </c>
      <c r="B5" s="7" t="s">
        <v>9</v>
      </c>
      <c r="C5" s="8">
        <v>16471371401</v>
      </c>
      <c r="D5" s="8">
        <v>8336166908.2799997</v>
      </c>
      <c r="E5" s="9">
        <v>0</v>
      </c>
      <c r="F5" s="8">
        <v>24807538309.279999</v>
      </c>
      <c r="G5" s="10">
        <f>G6+G11+G18+G24</f>
        <v>11891996530.289999</v>
      </c>
      <c r="H5" s="8">
        <f>F5-G5</f>
        <v>12915541778.99</v>
      </c>
    </row>
    <row r="6" spans="1:8" s="1" customFormat="1" ht="13.5" thickBot="1" x14ac:dyDescent="0.25">
      <c r="A6" s="6" t="s">
        <v>10</v>
      </c>
      <c r="B6" s="7" t="s">
        <v>11</v>
      </c>
      <c r="C6" s="8">
        <v>907139855</v>
      </c>
      <c r="D6" s="8">
        <v>447445436</v>
      </c>
      <c r="E6" s="9">
        <v>0</v>
      </c>
      <c r="F6" s="8">
        <v>1354585291</v>
      </c>
      <c r="G6" s="10">
        <f>G7+G9</f>
        <v>599805615</v>
      </c>
      <c r="H6" s="8">
        <f t="shared" ref="H6:H32" si="0">F6-G6</f>
        <v>754779676</v>
      </c>
    </row>
    <row r="7" spans="1:8" s="1" customFormat="1" ht="13.5" thickBot="1" x14ac:dyDescent="0.25">
      <c r="A7" s="6" t="s">
        <v>12</v>
      </c>
      <c r="B7" s="7" t="s">
        <v>13</v>
      </c>
      <c r="C7" s="8">
        <v>855309855</v>
      </c>
      <c r="D7" s="8">
        <v>447445436</v>
      </c>
      <c r="E7" s="9">
        <v>0</v>
      </c>
      <c r="F7" s="8">
        <v>1302755291</v>
      </c>
      <c r="G7" s="10">
        <f>G8</f>
        <v>588986600</v>
      </c>
      <c r="H7" s="8">
        <f t="shared" si="0"/>
        <v>713768691</v>
      </c>
    </row>
    <row r="8" spans="1:8" s="1" customFormat="1" ht="13.5" thickBot="1" x14ac:dyDescent="0.25">
      <c r="A8" s="11" t="s">
        <v>14</v>
      </c>
      <c r="B8" s="12" t="s">
        <v>15</v>
      </c>
      <c r="C8" s="13">
        <v>855309855</v>
      </c>
      <c r="D8" s="13">
        <v>447445436</v>
      </c>
      <c r="E8" s="14">
        <v>0</v>
      </c>
      <c r="F8" s="13">
        <v>1302755291</v>
      </c>
      <c r="G8" s="15">
        <v>588986600</v>
      </c>
      <c r="H8" s="8">
        <f t="shared" si="0"/>
        <v>713768691</v>
      </c>
    </row>
    <row r="9" spans="1:8" s="1" customFormat="1" ht="13.5" thickBot="1" x14ac:dyDescent="0.25">
      <c r="A9" s="6" t="s">
        <v>16</v>
      </c>
      <c r="B9" s="7" t="s">
        <v>17</v>
      </c>
      <c r="C9" s="8">
        <v>51830000</v>
      </c>
      <c r="D9" s="9">
        <v>0</v>
      </c>
      <c r="E9" s="9">
        <v>0</v>
      </c>
      <c r="F9" s="8">
        <v>51830000</v>
      </c>
      <c r="G9" s="10">
        <f>G10</f>
        <v>10819015</v>
      </c>
      <c r="H9" s="8">
        <f t="shared" si="0"/>
        <v>41010985</v>
      </c>
    </row>
    <row r="10" spans="1:8" s="1" customFormat="1" ht="13.5" thickBot="1" x14ac:dyDescent="0.25">
      <c r="A10" s="11" t="s">
        <v>18</v>
      </c>
      <c r="B10" s="12" t="s">
        <v>19</v>
      </c>
      <c r="C10" s="13">
        <v>51830000</v>
      </c>
      <c r="D10" s="14">
        <v>0</v>
      </c>
      <c r="E10" s="14">
        <v>0</v>
      </c>
      <c r="F10" s="13">
        <v>51830000</v>
      </c>
      <c r="G10" s="15">
        <v>10819015</v>
      </c>
      <c r="H10" s="8">
        <f t="shared" si="0"/>
        <v>41010985</v>
      </c>
    </row>
    <row r="11" spans="1:8" s="1" customFormat="1" ht="13.5" thickBot="1" x14ac:dyDescent="0.25">
      <c r="A11" s="6" t="s">
        <v>20</v>
      </c>
      <c r="B11" s="7" t="s">
        <v>21</v>
      </c>
      <c r="C11" s="8">
        <v>4480886000</v>
      </c>
      <c r="D11" s="8">
        <v>46571118.5</v>
      </c>
      <c r="E11" s="9">
        <v>0</v>
      </c>
      <c r="F11" s="8">
        <v>4527457118.5</v>
      </c>
      <c r="G11" s="10">
        <f>G12+G15</f>
        <v>1589764271.02</v>
      </c>
      <c r="H11" s="8">
        <f t="shared" si="0"/>
        <v>2937692847.48</v>
      </c>
    </row>
    <row r="12" spans="1:8" s="1" customFormat="1" ht="13.5" thickBot="1" x14ac:dyDescent="0.25">
      <c r="A12" s="6" t="s">
        <v>22</v>
      </c>
      <c r="B12" s="7" t="s">
        <v>23</v>
      </c>
      <c r="C12" s="8">
        <v>3299200000</v>
      </c>
      <c r="D12" s="9">
        <v>0</v>
      </c>
      <c r="E12" s="9">
        <v>0</v>
      </c>
      <c r="F12" s="8">
        <v>3299200000</v>
      </c>
      <c r="G12" s="10">
        <f>G13+G14</f>
        <v>1555136823.6199999</v>
      </c>
      <c r="H12" s="8">
        <f t="shared" si="0"/>
        <v>1744063176.3800001</v>
      </c>
    </row>
    <row r="13" spans="1:8" s="1" customFormat="1" ht="13.5" thickBot="1" x14ac:dyDescent="0.25">
      <c r="A13" s="11" t="s">
        <v>24</v>
      </c>
      <c r="B13" s="12" t="s">
        <v>25</v>
      </c>
      <c r="C13" s="13">
        <v>1958900000</v>
      </c>
      <c r="D13" s="14">
        <v>0</v>
      </c>
      <c r="E13" s="14">
        <v>0</v>
      </c>
      <c r="F13" s="13">
        <v>1958900000</v>
      </c>
      <c r="G13" s="15">
        <v>1555136823.6199999</v>
      </c>
      <c r="H13" s="8">
        <f t="shared" si="0"/>
        <v>403763176.38000011</v>
      </c>
    </row>
    <row r="14" spans="1:8" s="1" customFormat="1" ht="13.5" thickBot="1" x14ac:dyDescent="0.25">
      <c r="A14" s="11" t="s">
        <v>26</v>
      </c>
      <c r="B14" s="12" t="s">
        <v>27</v>
      </c>
      <c r="C14" s="13">
        <v>1340300000</v>
      </c>
      <c r="D14" s="14">
        <v>0</v>
      </c>
      <c r="E14" s="14">
        <v>0</v>
      </c>
      <c r="F14" s="13">
        <v>1340300000</v>
      </c>
      <c r="G14" s="15">
        <v>0</v>
      </c>
      <c r="H14" s="8">
        <f t="shared" si="0"/>
        <v>1340300000</v>
      </c>
    </row>
    <row r="15" spans="1:8" s="1" customFormat="1" ht="13.5" thickBot="1" x14ac:dyDescent="0.25">
      <c r="A15" s="6" t="s">
        <v>28</v>
      </c>
      <c r="B15" s="7" t="s">
        <v>17</v>
      </c>
      <c r="C15" s="8">
        <v>1181686000</v>
      </c>
      <c r="D15" s="8">
        <v>46571118.5</v>
      </c>
      <c r="E15" s="9">
        <v>0</v>
      </c>
      <c r="F15" s="8">
        <v>1228257118.5</v>
      </c>
      <c r="G15" s="10">
        <f>G16</f>
        <v>34627447.399999999</v>
      </c>
      <c r="H15" s="8">
        <f t="shared" si="0"/>
        <v>1193629671.0999999</v>
      </c>
    </row>
    <row r="16" spans="1:8" s="1" customFormat="1" ht="13.5" thickBot="1" x14ac:dyDescent="0.25">
      <c r="A16" s="11" t="s">
        <v>29</v>
      </c>
      <c r="B16" s="12" t="s">
        <v>30</v>
      </c>
      <c r="C16" s="13">
        <v>285613000</v>
      </c>
      <c r="D16" s="13">
        <v>46571118.5</v>
      </c>
      <c r="E16" s="14">
        <v>0</v>
      </c>
      <c r="F16" s="13">
        <v>332184118.5</v>
      </c>
      <c r="G16" s="15">
        <v>34627447.399999999</v>
      </c>
      <c r="H16" s="8">
        <f t="shared" si="0"/>
        <v>297556671.10000002</v>
      </c>
    </row>
    <row r="17" spans="1:8" s="1" customFormat="1" ht="13.5" thickBot="1" x14ac:dyDescent="0.25">
      <c r="A17" s="11" t="s">
        <v>31</v>
      </c>
      <c r="B17" s="12" t="s">
        <v>32</v>
      </c>
      <c r="C17" s="13">
        <v>896073000</v>
      </c>
      <c r="D17" s="14">
        <v>0</v>
      </c>
      <c r="E17" s="14">
        <v>0</v>
      </c>
      <c r="F17" s="13">
        <v>896073000</v>
      </c>
      <c r="G17" s="15">
        <v>0</v>
      </c>
      <c r="H17" s="8">
        <f t="shared" si="0"/>
        <v>896073000</v>
      </c>
    </row>
    <row r="18" spans="1:8" s="1" customFormat="1" ht="13.5" thickBot="1" x14ac:dyDescent="0.25">
      <c r="A18" s="6" t="s">
        <v>33</v>
      </c>
      <c r="B18" s="7" t="s">
        <v>34</v>
      </c>
      <c r="C18" s="8">
        <v>10981715546</v>
      </c>
      <c r="D18" s="8">
        <v>164417862</v>
      </c>
      <c r="E18" s="9">
        <v>0</v>
      </c>
      <c r="F18" s="8">
        <v>11146133408</v>
      </c>
      <c r="G18" s="10">
        <f>G19+G21</f>
        <v>1960975786.0799999</v>
      </c>
      <c r="H18" s="8">
        <f t="shared" si="0"/>
        <v>9185157621.9200001</v>
      </c>
    </row>
    <row r="19" spans="1:8" s="1" customFormat="1" ht="13.5" thickBot="1" x14ac:dyDescent="0.25">
      <c r="A19" s="6" t="s">
        <v>35</v>
      </c>
      <c r="B19" s="7" t="s">
        <v>36</v>
      </c>
      <c r="C19" s="8">
        <v>8943282445</v>
      </c>
      <c r="D19" s="9">
        <v>0</v>
      </c>
      <c r="E19" s="9">
        <v>0</v>
      </c>
      <c r="F19" s="8">
        <v>8943282445</v>
      </c>
      <c r="G19" s="10">
        <f>G20</f>
        <v>1504722564.75</v>
      </c>
      <c r="H19" s="8">
        <f t="shared" si="0"/>
        <v>7438559880.25</v>
      </c>
    </row>
    <row r="20" spans="1:8" s="1" customFormat="1" ht="13.5" thickBot="1" x14ac:dyDescent="0.25">
      <c r="A20" s="11" t="s">
        <v>37</v>
      </c>
      <c r="B20" s="12" t="s">
        <v>36</v>
      </c>
      <c r="C20" s="13">
        <v>8943282445</v>
      </c>
      <c r="D20" s="14">
        <v>0</v>
      </c>
      <c r="E20" s="14">
        <v>0</v>
      </c>
      <c r="F20" s="13">
        <v>8943282445</v>
      </c>
      <c r="G20" s="15">
        <f>1149041580.75+355680984</f>
        <v>1504722564.75</v>
      </c>
      <c r="H20" s="8">
        <f t="shared" si="0"/>
        <v>7438559880.25</v>
      </c>
    </row>
    <row r="21" spans="1:8" s="1" customFormat="1" ht="13.5" thickBot="1" x14ac:dyDescent="0.25">
      <c r="A21" s="6" t="s">
        <v>38</v>
      </c>
      <c r="B21" s="7" t="s">
        <v>39</v>
      </c>
      <c r="C21" s="8">
        <v>2038433101</v>
      </c>
      <c r="D21" s="8">
        <v>164417862</v>
      </c>
      <c r="E21" s="9">
        <v>0</v>
      </c>
      <c r="F21" s="8">
        <v>2202850963</v>
      </c>
      <c r="G21" s="10">
        <f>SUM(G22:G23)</f>
        <v>456253221.32999998</v>
      </c>
      <c r="H21" s="8">
        <f t="shared" si="0"/>
        <v>1746597741.6700001</v>
      </c>
    </row>
    <row r="22" spans="1:8" s="1" customFormat="1" ht="13.5" thickBot="1" x14ac:dyDescent="0.25">
      <c r="A22" s="11" t="s">
        <v>40</v>
      </c>
      <c r="B22" s="12" t="s">
        <v>39</v>
      </c>
      <c r="C22" s="13">
        <v>1868563676</v>
      </c>
      <c r="D22" s="14">
        <v>0</v>
      </c>
      <c r="E22" s="14">
        <v>0</v>
      </c>
      <c r="F22" s="13">
        <v>1868563676</v>
      </c>
      <c r="G22" s="15">
        <v>121965934.33</v>
      </c>
      <c r="H22" s="8">
        <f t="shared" si="0"/>
        <v>1746597741.6700001</v>
      </c>
    </row>
    <row r="23" spans="1:8" s="1" customFormat="1" ht="26.25" thickBot="1" x14ac:dyDescent="0.25">
      <c r="A23" s="11" t="s">
        <v>41</v>
      </c>
      <c r="B23" s="12" t="s">
        <v>42</v>
      </c>
      <c r="C23" s="13">
        <v>169869425</v>
      </c>
      <c r="D23" s="13">
        <v>164417862</v>
      </c>
      <c r="E23" s="14">
        <v>0</v>
      </c>
      <c r="F23" s="13">
        <v>334287287</v>
      </c>
      <c r="G23" s="15">
        <v>334287287</v>
      </c>
      <c r="H23" s="8">
        <f t="shared" si="0"/>
        <v>0</v>
      </c>
    </row>
    <row r="24" spans="1:8" s="1" customFormat="1" ht="13.5" thickBot="1" x14ac:dyDescent="0.25">
      <c r="A24" s="6" t="s">
        <v>43</v>
      </c>
      <c r="B24" s="7" t="s">
        <v>44</v>
      </c>
      <c r="C24" s="8">
        <v>101630000</v>
      </c>
      <c r="D24" s="8">
        <v>7677732491.7799997</v>
      </c>
      <c r="E24" s="9">
        <v>0</v>
      </c>
      <c r="F24" s="8">
        <v>7779362491.7799997</v>
      </c>
      <c r="G24" s="10">
        <f>G25+G27+G28+G29+G30+G31+G32</f>
        <v>7741450858.1899986</v>
      </c>
      <c r="H24" s="8">
        <f t="shared" si="0"/>
        <v>37911633.590001106</v>
      </c>
    </row>
    <row r="25" spans="1:8" s="1" customFormat="1" ht="13.5" thickBot="1" x14ac:dyDescent="0.25">
      <c r="A25" s="6" t="s">
        <v>45</v>
      </c>
      <c r="B25" s="7" t="s">
        <v>46</v>
      </c>
      <c r="C25" s="8">
        <v>101630000</v>
      </c>
      <c r="D25" s="9">
        <v>0</v>
      </c>
      <c r="E25" s="9">
        <v>0</v>
      </c>
      <c r="F25" s="8">
        <v>101630000</v>
      </c>
      <c r="G25" s="10">
        <v>63718366.409999996</v>
      </c>
      <c r="H25" s="8">
        <f t="shared" si="0"/>
        <v>37911633.590000004</v>
      </c>
    </row>
    <row r="26" spans="1:8" s="1" customFormat="1" ht="13.5" thickBot="1" x14ac:dyDescent="0.25">
      <c r="A26" s="11" t="s">
        <v>47</v>
      </c>
      <c r="B26" s="12" t="s">
        <v>46</v>
      </c>
      <c r="C26" s="13">
        <v>101630000</v>
      </c>
      <c r="D26" s="14">
        <v>0</v>
      </c>
      <c r="E26" s="14">
        <v>0</v>
      </c>
      <c r="F26" s="13">
        <v>101630000</v>
      </c>
      <c r="G26" s="15">
        <v>63718366.409999996</v>
      </c>
      <c r="H26" s="8">
        <f t="shared" si="0"/>
        <v>37911633.590000004</v>
      </c>
    </row>
    <row r="27" spans="1:8" s="1" customFormat="1" ht="26.25" thickBot="1" x14ac:dyDescent="0.25">
      <c r="A27" s="11" t="s">
        <v>48</v>
      </c>
      <c r="B27" s="12" t="s">
        <v>49</v>
      </c>
      <c r="C27" s="14">
        <v>0</v>
      </c>
      <c r="D27" s="13">
        <v>909424200.76999998</v>
      </c>
      <c r="E27" s="14">
        <v>0</v>
      </c>
      <c r="F27" s="13">
        <v>909424200.76999998</v>
      </c>
      <c r="G27" s="15">
        <v>909424200.76999998</v>
      </c>
      <c r="H27" s="8">
        <f t="shared" si="0"/>
        <v>0</v>
      </c>
    </row>
    <row r="28" spans="1:8" s="1" customFormat="1" ht="13.5" thickBot="1" x14ac:dyDescent="0.25">
      <c r="A28" s="11" t="s">
        <v>50</v>
      </c>
      <c r="B28" s="12" t="s">
        <v>51</v>
      </c>
      <c r="C28" s="14">
        <v>0</v>
      </c>
      <c r="D28" s="13">
        <v>3395858462.6900001</v>
      </c>
      <c r="E28" s="14">
        <v>0</v>
      </c>
      <c r="F28" s="13">
        <v>3395858462.6900001</v>
      </c>
      <c r="G28" s="15">
        <v>3395858462.6900001</v>
      </c>
      <c r="H28" s="8">
        <f t="shared" si="0"/>
        <v>0</v>
      </c>
    </row>
    <row r="29" spans="1:8" s="1" customFormat="1" ht="13.5" thickBot="1" x14ac:dyDescent="0.25">
      <c r="A29" s="11" t="s">
        <v>52</v>
      </c>
      <c r="B29" s="12" t="s">
        <v>53</v>
      </c>
      <c r="C29" s="14">
        <v>0</v>
      </c>
      <c r="D29" s="13">
        <v>935408466</v>
      </c>
      <c r="E29" s="14">
        <v>0</v>
      </c>
      <c r="F29" s="13">
        <v>935408466</v>
      </c>
      <c r="G29" s="15">
        <v>935408466</v>
      </c>
      <c r="H29" s="8">
        <f t="shared" si="0"/>
        <v>0</v>
      </c>
    </row>
    <row r="30" spans="1:8" s="1" customFormat="1" ht="13.5" thickBot="1" x14ac:dyDescent="0.25">
      <c r="A30" s="11" t="s">
        <v>54</v>
      </c>
      <c r="B30" s="12" t="s">
        <v>55</v>
      </c>
      <c r="C30" s="14">
        <v>0</v>
      </c>
      <c r="D30" s="13">
        <v>897323496.32000005</v>
      </c>
      <c r="E30" s="14">
        <v>0</v>
      </c>
      <c r="F30" s="13">
        <v>897323496.32000005</v>
      </c>
      <c r="G30" s="15">
        <v>897323496.32000005</v>
      </c>
      <c r="H30" s="8">
        <f t="shared" si="0"/>
        <v>0</v>
      </c>
    </row>
    <row r="31" spans="1:8" s="1" customFormat="1" ht="13.5" thickBot="1" x14ac:dyDescent="0.25">
      <c r="A31" s="11" t="s">
        <v>56</v>
      </c>
      <c r="B31" s="12" t="s">
        <v>57</v>
      </c>
      <c r="C31" s="14">
        <v>0</v>
      </c>
      <c r="D31" s="13">
        <v>1172307799.8499999</v>
      </c>
      <c r="E31" s="14">
        <v>0</v>
      </c>
      <c r="F31" s="13">
        <v>1172307799.8499999</v>
      </c>
      <c r="G31" s="15">
        <v>1172307799.8499999</v>
      </c>
      <c r="H31" s="8">
        <f t="shared" si="0"/>
        <v>0</v>
      </c>
    </row>
    <row r="32" spans="1:8" s="1" customFormat="1" ht="13.5" thickBot="1" x14ac:dyDescent="0.25">
      <c r="A32" s="11" t="s">
        <v>58</v>
      </c>
      <c r="B32" s="12" t="s">
        <v>59</v>
      </c>
      <c r="C32" s="14">
        <v>0</v>
      </c>
      <c r="D32" s="13">
        <v>367410066.14999998</v>
      </c>
      <c r="E32" s="14">
        <v>0</v>
      </c>
      <c r="F32" s="13">
        <v>367410066.14999998</v>
      </c>
      <c r="G32" s="15">
        <v>367410066.14999998</v>
      </c>
      <c r="H32" s="8">
        <f t="shared" si="0"/>
        <v>0</v>
      </c>
    </row>
    <row r="33" spans="2:7" x14ac:dyDescent="0.2">
      <c r="G33" s="2"/>
    </row>
    <row r="40" spans="2:7" x14ac:dyDescent="0.2">
      <c r="B40" t="s">
        <v>62</v>
      </c>
      <c r="E40" t="s">
        <v>63</v>
      </c>
    </row>
    <row r="41" spans="2:7" x14ac:dyDescent="0.2">
      <c r="B41" t="s">
        <v>64</v>
      </c>
      <c r="E41" t="s">
        <v>65</v>
      </c>
    </row>
    <row r="42" spans="2:7" x14ac:dyDescent="0.2">
      <c r="B42" t="s">
        <v>66</v>
      </c>
      <c r="E42" t="s">
        <v>66</v>
      </c>
    </row>
  </sheetData>
  <mergeCells count="2">
    <mergeCell ref="A1:H1"/>
    <mergeCell ref="A2:H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EJCUCION INGRESOS JUNIO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Jairo Otálora Pabuena</dc:creator>
  <cp:lastModifiedBy>Jairo Otálora Pabuena</cp:lastModifiedBy>
  <dcterms:created xsi:type="dcterms:W3CDTF">2021-12-02T17:07:06Z</dcterms:created>
  <dcterms:modified xsi:type="dcterms:W3CDTF">2021-12-02T17:56:00Z</dcterms:modified>
</cp:coreProperties>
</file>