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lizethvega/Documents/IPCC/2021/Plan de accion/"/>
    </mc:Choice>
  </mc:AlternateContent>
  <xr:revisionPtr revIDLastSave="0" documentId="8_{37D21502-1690-3C4D-A1B6-8B10BF3B97A3}" xr6:coauthVersionLast="46" xr6:coauthVersionMax="46" xr10:uidLastSave="{00000000-0000-0000-0000-000000000000}"/>
  <bookViews>
    <workbookView xWindow="780" yWindow="1000" windowWidth="27640" windowHeight="15680" xr2:uid="{14BA8C7E-2990-EF44-B5EC-1D0A583F0DE0}"/>
  </bookViews>
  <sheets>
    <sheet name="Hoja1" sheetId="1" r:id="rId1"/>
  </sheets>
  <externalReferences>
    <externalReference r:id="rId2"/>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70" i="1" l="1"/>
  <c r="T69" i="1"/>
  <c r="T65" i="1"/>
  <c r="T50" i="1"/>
  <c r="T37" i="1"/>
  <c r="T35" i="1"/>
  <c r="T28" i="1"/>
  <c r="T18" i="1"/>
  <c r="T17" i="1"/>
  <c r="AA14" i="1"/>
  <c r="AA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luz estela</author>
    <author>tc={3DBB79D0-BF7A-544C-A7EE-CC336FD08DF5}</author>
    <author>tc={CA160D29-F12E-4548-9468-97F755CF8F9F}</author>
    <author>tc={35CCBA4F-F400-6946-99EF-46F8B68CEA79}</author>
    <author>tc={EDEDF7D3-DF60-064B-BA5F-5C98686BAD5C}</author>
    <author>tc={C5C9DDFB-44A6-034F-BA2E-68FACBB268F1}</author>
  </authors>
  <commentList>
    <comment ref="K13" authorId="0" shapeId="0" xr:uid="{34B41504-DF4F-0943-BC30-745D45B01691}">
      <text>
        <r>
          <rPr>
            <b/>
            <sz val="9"/>
            <color rgb="FF000000"/>
            <rFont val="Tahoma"/>
            <family val="2"/>
          </rPr>
          <t>luz estela:</t>
        </r>
        <r>
          <rPr>
            <sz val="9"/>
            <color rgb="FF000000"/>
            <rFont val="Tahoma"/>
            <family val="2"/>
          </rPr>
          <t xml:space="preserve">
</t>
        </r>
        <r>
          <rPr>
            <sz val="9"/>
            <color rgb="FF000000"/>
            <rFont val="Tahoma"/>
            <family val="2"/>
          </rPr>
          <t>Beneficiarios</t>
        </r>
      </text>
    </comment>
    <comment ref="K15" authorId="0" shapeId="0" xr:uid="{D93CFB5A-F930-724C-95AA-2A7CC1BB5640}">
      <text>
        <r>
          <rPr>
            <b/>
            <sz val="9"/>
            <color rgb="FF000000"/>
            <rFont val="Tahoma"/>
            <family val="2"/>
          </rPr>
          <t>luz estela:</t>
        </r>
        <r>
          <rPr>
            <sz val="9"/>
            <color rgb="FF000000"/>
            <rFont val="Tahoma"/>
            <family val="2"/>
          </rPr>
          <t xml:space="preserve">
</t>
        </r>
        <r>
          <rPr>
            <sz val="9"/>
            <color rgb="FF000000"/>
            <rFont val="Tahoma"/>
            <family val="2"/>
          </rPr>
          <t>Beneficiarios</t>
        </r>
      </text>
    </comment>
    <comment ref="K30" authorId="0" shapeId="0" xr:uid="{44A7A4EE-730E-2B4E-A788-B661166F48F1}">
      <text>
        <r>
          <rPr>
            <b/>
            <sz val="9"/>
            <color rgb="FF000000"/>
            <rFont val="Tahoma"/>
            <family val="2"/>
          </rPr>
          <t>luz estela:</t>
        </r>
        <r>
          <rPr>
            <sz val="9"/>
            <color rgb="FF000000"/>
            <rFont val="Tahoma"/>
            <family val="2"/>
          </rPr>
          <t xml:space="preserve">
</t>
        </r>
        <r>
          <rPr>
            <sz val="9"/>
            <color rgb="FF000000"/>
            <rFont val="Tahoma"/>
            <family val="2"/>
          </rPr>
          <t>Beneficiarios</t>
        </r>
      </text>
    </comment>
    <comment ref="O73" authorId="1" shapeId="0" xr:uid="{3DBB79D0-BF7A-544C-A7EE-CC336FD08DF5}">
      <text>
        <t>[Comentario encadenado]
Tu versión de Excel te permite leer este comentario encadenado; sin embargo, las ediciones que se apliquen se quitarán si el archivo se abre en una versión más reciente de Excel. Más información: https://go.microsoft.com/fwlink/?linkid=870924
Comentario:
    El proposito es movilizar y sensibilizar a la ciudadania general para investigar, divulgar y concursar sobre las nefastas repercusiones de la corrupción en el nivel de vida de los cartageneros. Para ello generan incentivos a través de becas y reconocimientos - el mecanismo es mediante estímulos a través de convocatoria publica anual</t>
      </text>
    </comment>
    <comment ref="V74" authorId="2" shapeId="0" xr:uid="{CA160D29-F12E-4548-9468-97F755CF8F9F}">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Consultar código al momento de pedir CDP
</t>
      </text>
    </comment>
    <comment ref="J76" authorId="3" shapeId="0" xr:uid="{35CCBA4F-F400-6946-99EF-46F8B68CEA79}">
      <text>
        <t>[Comentario encadenado]
Tu versión de Excel te permite leer este comentario encadenado; sin embargo, las ediciones que se apliquen se quitarán si el archivo se abre en una versión más reciente de Excel. Más información: https://go.microsoft.com/fwlink/?linkid=870924
Comentario:
    Meta compartida con IDER Y PARTICIPACIÓN</t>
      </text>
    </comment>
    <comment ref="Q76" authorId="4" shapeId="0" xr:uid="{EDEDF7D3-DF60-064B-BA5F-5C98686BAD5C}">
      <text>
        <t>[Comentario encadenado]
Tu versión de Excel te permite leer este comentario encadenado; sin embargo, las ediciones que se apliquen se quitarán si el archivo se abre en una versión más reciente de Excel. Más información: https://go.microsoft.com/fwlink/?linkid=870924
Comentario:
    Meta compartida con IDER Y PARTICIPACIÓN</t>
      </text>
    </comment>
    <comment ref="V76" authorId="5" shapeId="0" xr:uid="{C5C9DDFB-44A6-034F-BA2E-68FACBB268F1}">
      <text>
        <t>[Comentario encadenado]
Tu versión de Excel te permite leer este comentario encadenado; sin embargo, las ediciones que se apliquen se quitarán si el archivo se abre en una versión más reciente de Excel. Más información: https://go.microsoft.com/fwlink/?linkid=870924
Comentario:
    Consultar código al momento de pedir CDP</t>
      </text>
    </comment>
  </commentList>
</comments>
</file>

<file path=xl/sharedStrings.xml><?xml version="1.0" encoding="utf-8"?>
<sst xmlns="http://schemas.openxmlformats.org/spreadsheetml/2006/main" count="812" uniqueCount="291">
  <si>
    <t>FORMATO PLAN DE ACCIÓN 2021
DEPENDENCIA: PLANEACIÓN-IPCC
VIGENCIA 2020</t>
  </si>
  <si>
    <t>PILAR</t>
  </si>
  <si>
    <t>LINEA ESTRATEGICA</t>
  </si>
  <si>
    <t>Indicador de Bienestar</t>
  </si>
  <si>
    <t>Línea Base 2019</t>
  </si>
  <si>
    <t>Meta de Bienestar 2020-2023</t>
  </si>
  <si>
    <t xml:space="preserve">PROGRAMA </t>
  </si>
  <si>
    <t>Indicador de Producto</t>
  </si>
  <si>
    <t>Descripción de la Meta Producto 2020-2023</t>
  </si>
  <si>
    <t>Valor Absoluto de la Meta Producto 2020-2023</t>
  </si>
  <si>
    <t>VALOR META PRODUCTO   A 2021</t>
  </si>
  <si>
    <t>PROYECTO</t>
  </si>
  <si>
    <t>Código de proyecto BPIM</t>
  </si>
  <si>
    <t>Objetivo del Proyecto</t>
  </si>
  <si>
    <t>Actividades de Proyecto</t>
  </si>
  <si>
    <t>Valor Absoluto de la Actividad del  Proyecto 2021</t>
  </si>
  <si>
    <t>Valor Absoluto de la Actividad del  Proyecto 2020 - 2023</t>
  </si>
  <si>
    <t xml:space="preserve">División Responsable </t>
  </si>
  <si>
    <t>Fuente de Financiación</t>
  </si>
  <si>
    <t>Apropiación Definitiva
(en pesos)</t>
  </si>
  <si>
    <t>Rubro Presupuestal</t>
  </si>
  <si>
    <t>Código Presupuestal</t>
  </si>
  <si>
    <t xml:space="preserve">REPORTE ASIGNACION PRESUPUESTAL
</t>
  </si>
  <si>
    <t>REPORTE EJECUCIÓN PRESUPUESTAL</t>
  </si>
  <si>
    <t>% DE EJECUCION PRESUPUESTAL</t>
  </si>
  <si>
    <t xml:space="preserve">
Relación de Evidencias y Comentarios</t>
  </si>
  <si>
    <t>Cartagena Incluyente</t>
  </si>
  <si>
    <t>Línea estratégica artes, cultura y patrimonio para una Cartagena Incluyente</t>
  </si>
  <si>
    <t xml:space="preserve">Porcentaje de participantes en procesos de promoción de lectura en las bibliotecas del Distrito.
</t>
  </si>
  <si>
    <t xml:space="preserve">35.57%  - 335.815 Personas
</t>
  </si>
  <si>
    <t xml:space="preserve">Incrementar en un 20% los participantes en procesos de promoción de lectura adecuados a las condiciones sanitarias, de comunicación y a las restricciones de bioseguridad que establezcan las autoridades competentes.
</t>
  </si>
  <si>
    <t>Mediación Y Bibliotecas para la Inclusión.</t>
  </si>
  <si>
    <t xml:space="preserve"> Número de  personas con asistencias técnicas en asuntos de gestión de bibliotecas públicas y programas de lectura y escritura creativa vinculadas en forma presencial y en línea.
</t>
  </si>
  <si>
    <t>335.815 personas</t>
  </si>
  <si>
    <t xml:space="preserve">Personas con asistencias técnicas en asuntos de gestión de bibliotecas públicas y programas de lectura y escritura creativa vinculadas en forma presenciales y en línea adecuados a las condiciones sanitarias, de comunicación y a las restricciones de bioseguridad que establezcan las autoridades competentes.
</t>
  </si>
  <si>
    <t xml:space="preserve">402.978  personas con asistencias técnicas en asuntos de gestión de bibliotecas públicas y programas de lectura y escritura creativa vinculadas en forma presenciales y en línea adecuados a las condiciones sanitarias, de comunicación y a las restricciones de bioseguridad que establezcan las autoridades competentes.
</t>
  </si>
  <si>
    <t xml:space="preserve">Fortalecimiento de los procesos de mediación y bibliotecas para La inclusión En El Distrito De Cartagena De Indias.
</t>
  </si>
  <si>
    <t>Fortalecer las bibliotecas públicas como laboratorios sociales y lugares de encuentro intergeneracional de saberes en lectura, escritura creativa y la apropiación social del patrimonio cultural  en Cartagena.</t>
  </si>
  <si>
    <t xml:space="preserve">1.       Mejorar las condiciones de acceso y accesibilidad de las bibliotecas de la Red de Bibliotecas Públicas del Distrito, mediante la implementación de protocolos y estándares de bioseguridad adaptadas a su entorno. </t>
  </si>
  <si>
    <t>División de Promoción Cultural</t>
  </si>
  <si>
    <t>ICLD</t>
  </si>
  <si>
    <t>Mediación y bibliotecas para la inclusion</t>
  </si>
  <si>
    <t>02-057-06-20-02-05-01-01</t>
  </si>
  <si>
    <t>2.       Realizar la catalogación, sistematización y digitalización del acervo bibliográfico y documental de la Red de Bibliotecas Públicas del Distrito.</t>
  </si>
  <si>
    <t>02-001-06-20-02-05-01-01</t>
  </si>
  <si>
    <t>3.      Realizar procesos de capacitación para cualificar el personal de bibliotecas (Coordinadores, mediadores) en buenas prácticas situadas de enseñanza-aprendizaje y enfoques diferenciales, que mejoren la gestión bibliotecaria, alfabetización digital y mediación de calidad  en alianzas con entidades locales, nacionales e internacionales.</t>
  </si>
  <si>
    <t>4. Realizar encuentro distrital y/o nacional de bibliotecarios para fortalecimiento de la gestión bibliotecaria e intercambio de buenas prácticas en la misma en tiempos de Covid y posCovid, de manera presencial o virtual.</t>
  </si>
  <si>
    <t>5. Realizar caracterización de público de cada una de las bibliotecas públicas del Distrito, para definir ofertas atractivas  que procuren la visita sostenida de usuarios a estos centros culturales, laboratorios sociales y espacios de formación.</t>
  </si>
  <si>
    <t>6.  Generar alianzas con actores públicos y privados locales, nacionales e internacionales con miras a fortalecer la gestión de  la Red de Bibliotecas públicas del Distrito.</t>
  </si>
  <si>
    <t>7. Realizar procesos de formación de mediadores de lectura con jóvenes de 9º, 10º y 11º de las IE públicas para que cumplan su servicio social en la Red de Bibliotecas, incluyendo la realización talleres presenciales o en línea, de construcción de valores democráticos y convivencia pacífica a través de las artes.                                                                                                                                                               En alianza con Secretaría de educación, Participación, PES, Escuela de Gobierno, Secretaría de Educación. la Policía Nacional y SICC.</t>
  </si>
  <si>
    <t>Valoración, cuidado y control del patrimonio material</t>
  </si>
  <si>
    <t>8. Creación de estrategias de mediación y fomento de la lectura, la escritura y la apropiación social del patrimonio cultural (material, inmaterial y natural), a través de distintas disciplinas artísticas, de manera presencial y/o en línea, vinculando a niños, niñas, jóvenes, adultas y adultos mayores de todos los grupos poblacionales.</t>
  </si>
  <si>
    <t> 162</t>
  </si>
  <si>
    <t>9. Conformar clubes de lectura y escritura creativa en los diferentes sectores de la ciudad de manera virtual y/o presencial, motivando las buenas prácticas de enseñanza y aprendizaje incluyente.</t>
  </si>
  <si>
    <t>10.Crear  agendas de aprendizaje y fomento educativo y cultural, donde se establezca el desarrollo de actividades propias del ecosistema cultural en cada una de las bibliotecas.</t>
  </si>
  <si>
    <t>SGP</t>
  </si>
  <si>
    <t>Número de asistencias técnicas en encuentros de saberes en las  bibliotecas públicas presencial y en línea adecuadas a las condiciones sanitarias, de comunicación y a las restricciones de bioseguridad que establezcan las autoridades competentes.</t>
  </si>
  <si>
    <t>ND</t>
  </si>
  <si>
    <t>720 asistencias técnicas en encuentros de saberes en las bibliotecas públicas presencial y en línea adecuadas a las condiciones sanitarias, de comunicación y a las restricciones de bioseguridad que establezcan las autoridades competentes.</t>
  </si>
  <si>
    <t>1.       Realizar celebraciones, actos conmemorativos, homenajes, conferencias y encuentros de saberes en torno al patrimonio cultural local, nacional e internacional, de forma presencial o a distancia.</t>
  </si>
  <si>
    <t xml:space="preserve">2.       Realizar encuentros en línea o de manera presencial en torno al libro y a la tradición oral, en colaboración con agentes asociados a la promoción de lectura y escritura, y como parte de las actividades de extensión bibliotecaria que promuevan  el patrimonio inmaterial literario y el oral, tanto del Caribe colombiano como del Gran Caribe(Exhibiciones, feria del libro) </t>
  </si>
  <si>
    <t xml:space="preserve">Número de asistencias técnicas en actividades de extensión bibliotecaria en la comunidad.
</t>
  </si>
  <si>
    <t>217 Asistencias.</t>
  </si>
  <si>
    <t>300 asistencias técnicas en actividades de extensión bibliotecaria en la comunidad adecuadas a las condiciones sanitarias, de comunicación y a las restricciones de bioseguridad que establezcan las autoridades competentes.</t>
  </si>
  <si>
    <t>1.       Desarrollar actividades itinerantes de la oferta de los servicios bibliotecarios para consolidar una ciudadanía crítica, proactiva, analítica, imaginativa, resiliente, inclusiva y libre.</t>
  </si>
  <si>
    <t>SGP - Estampilla Procultura</t>
  </si>
  <si>
    <t>02-057-06-20-02-05-01-01/02-082-06-20-02-05-01-01</t>
  </si>
  <si>
    <t>2.       Crear   alianzas con instituciones educativas que nos permitan garantizar la participación comunitaria en la creación de contenidos, con producción y acceso de calidad, en las redes globales de información y conocimiento cultural.</t>
  </si>
  <si>
    <t>Estampilla Procultura</t>
  </si>
  <si>
    <t>02-082-06-20-02-05-01-01</t>
  </si>
  <si>
    <t>3.    Realizar talleres presenciales o a distancia de formación artística y cultural orientados hacia el fomento y el fortalecimiento de valores para la paz, dirigido a estudiantes de IE en el marco de la Ley 1620 de 2013 o Ley de Convivencia Escolar.</t>
  </si>
  <si>
    <t>Porcentaje  de infraestructura cultural mantenida y conservada.</t>
  </si>
  <si>
    <t xml:space="preserve">        57%
18 bibliotecas, plaza de toros, Teatro Adolfo Mejía, Teatrino El  Socorro
</t>
  </si>
  <si>
    <t>Mantener y conservar el 100% de la infraestructura cultural.</t>
  </si>
  <si>
    <t>Infraestructura Cultural Para La Inclusión.</t>
  </si>
  <si>
    <t xml:space="preserve">Servicio de mantenimiento de infraestructura cultural pública. </t>
  </si>
  <si>
    <t>12 infraestructuras culturales conservadas (Bibliotecas, centros culturales, Teatro Adolfo Mejía, Teatrino El Socorro)</t>
  </si>
  <si>
    <t xml:space="preserve">Infraestructuras culturales mantenidas y conservadas.
</t>
  </si>
  <si>
    <t xml:space="preserve">21 infraestructuras culturales mantenidas y conservadas.
</t>
  </si>
  <si>
    <t>Mantenimiento de la infraestructura cultural para la inclusión en el distrito de  Cartagena de Indias</t>
  </si>
  <si>
    <t>Fortalecimiento de la infraestructura cultural, para afianzar la enseñanza,  el ejercicio de las artes y el trabajo cultural en el distrito de Cartagena. </t>
  </si>
  <si>
    <t>1. Adecuación, ampliación, reparaciones, mantenimiento y conservación de los 21 escenarios.</t>
  </si>
  <si>
    <t>División de Patrimonio Cultural</t>
  </si>
  <si>
    <t>ICLD. - Estampilla Procultura - SGP - Venta de servicios TEATRO ADOLFO MEJIA - LEY DE ESPECTACULOS PÚBLICOS</t>
  </si>
  <si>
    <t>Infraestructura cultural para la inclusión</t>
  </si>
  <si>
    <t>02-001-06-20-02-05-06-01/02-082-06-20-02-05-06-01/02-057-06-20-02-05-06-01/ 02-032-06-20-02-05-06-01/02-134-06-20-02-05-06-01</t>
  </si>
  <si>
    <t>2. Generar alianza con MINCULTURA para diseñar la estrategia tendiente a la recuperación del BICNAL cementerio Santa Cruz de Manga.</t>
  </si>
  <si>
    <t>Servicio de actualización tecnológica de las bibliotecas distritales (Colecciones digitales, mejora del internet, de los equipos, etc.)</t>
  </si>
  <si>
    <t xml:space="preserve">18 bibliotecas.
</t>
  </si>
  <si>
    <t xml:space="preserve">Bibliotecas con servicios de actualización tecnológica.
</t>
  </si>
  <si>
    <t xml:space="preserve">6 Bibliotecas con servicios de actualización tecnológica.
</t>
  </si>
  <si>
    <t>1. Actualización tecnológica de  6 bibliotecas.</t>
  </si>
  <si>
    <t>02-057-06-20-02-05-06-01</t>
  </si>
  <si>
    <t>Porcentaje de  proyectos apoyados en el impulso y creación de emprendimientos artísticos, culturales y creativos a través de convocatorias.</t>
  </si>
  <si>
    <t>100%                                                                  120 proyectos apoyados de creación de emprendimientos artísticos, culturales y creativos.</t>
  </si>
  <si>
    <t>Incrementar en 100% los proyectos apoyados en el impulso y creación de emprendimientos artísticos, culturales y creativos.</t>
  </si>
  <si>
    <t>Estímulos para las artes y el emprendimiento en una Cartagena incluyente.</t>
  </si>
  <si>
    <t>Número de proyectos  de fomento para el acceso de la oferta artística, cultural y creativa en estímulos y becas.</t>
  </si>
  <si>
    <t xml:space="preserve">120 
proyectos. 
</t>
  </si>
  <si>
    <t>Proyectos de fomento para el acceso de la oferta artística, cultural y creativa en estímulos y becas adecuados a las condiciones sanitarias, de comunicación y a las restricciones de bioseguridad que establezcan las autoridades competentes.</t>
  </si>
  <si>
    <t>240 proyectos de fomento para el acceso de la oferta artística, cultural y creativa en estímulos y becas adecuados a las condiciones sanitarias, de comunicación y a las restricciones de bioseguridad que establezcan las autoridades competentes.</t>
  </si>
  <si>
    <t>Estímulos para las artes y la cultura.</t>
  </si>
  <si>
    <t>Fortalecer el ecosistema cultural, mediante el apoyo y/o entrega de incentivos para la concertación, fomento y circulación de los procesos artísticos y culturales que permitan reconocer la labor artística y las expresiones diversificadas de la cultura para el debido ejercicio de los derechos culturales, el derecho a las prácticas artísticas y la trasformación social en tiempos de emergencia.</t>
  </si>
  <si>
    <t>1. Realizar convocatoria en las líneas de creación artística, formación e investigación a creadores y gestores (incluyendo poblaciones de especial protección) de la ciudad.</t>
  </si>
  <si>
    <t>Estimulos para las artes y la cultura</t>
  </si>
  <si>
    <t>02-001-06-20-02-05-02-02</t>
  </si>
  <si>
    <t>2. Realizar convocatoria de concertación para impulsar, facilitar, apoyar y hacer visibles procesos y actividades artísticas y culturales.</t>
  </si>
  <si>
    <t>3. Realizar convocatoria de Estímulos para el desarrollo y sostenibilidad de  prácticas artísticas y culturales.</t>
  </si>
  <si>
    <t>02-057-06-20-02-05-02-02</t>
  </si>
  <si>
    <t>4. Realizar evento presencial y/o a distancia para visibilizar las industrias creativas locales.</t>
  </si>
  <si>
    <t>Número de grupos en circulación apoyados en   servicios para la  oferta artística, cultural y creativa de manera presencial análoga y digital.</t>
  </si>
  <si>
    <t>120 Grupos.</t>
  </si>
  <si>
    <t xml:space="preserve">Grupos en circulación apoyados en servicios para la oferta artística, cultural y creativa  adecuados a las condiciones sanitarias, de comunicación y a las restricciones de bioseguridad que establezcan las autoridades competentes de manera presencial análoga y digital.    </t>
  </si>
  <si>
    <t xml:space="preserve">240 grupos en circulación apoyados en servicios para la oferta artística, cultural y creativa  adecuados a las condiciones sanitarias, de comunicación y a las restricciones de bioseguridad que establezcan las autoridades competentes de manera presencial análoga y digital.    </t>
  </si>
  <si>
    <t>1. Apoyar, fortalecer y promocionar los procesos de circulación (incluyendo contenidos digitales )de las diferentes expresiones artísticas a través de convocatorias públicas, diversificadas e incluyentes.</t>
  </si>
  <si>
    <t>02-082-06-20-02-05-02-02</t>
  </si>
  <si>
    <t>2. Realizar evento de divulgación presencial o a distancia para fomentar la circulación alternativa de contenidos culturales diversos e inclusivos.</t>
  </si>
  <si>
    <t>Rendimientos Financieros SGP - Proposito General</t>
  </si>
  <si>
    <t>02-075-06-20-02-05-02-02</t>
  </si>
  <si>
    <t>Número de personas del sector artístico, cultural y creativo, participando en los procesos de formación formal e informal  en forma presencial y/o en línea.</t>
  </si>
  <si>
    <t xml:space="preserve">38.062 
personas.
</t>
  </si>
  <si>
    <t>Personas del sector artístico, cultural y creativo,  participando en los procesos de formación formal e informal en forma presencial y/o en línea adecuados a las condiciones sanitarias, de comunicación y a las restricciones de bioseguridad que establezcan las autoridades competentes.</t>
  </si>
  <si>
    <t>53.286 personas del sector artístico, cultural y creativo,  participando en los procesos de formación formal e informal en forma presencial y/o en línea adecuados a las condiciones sanitarias, de comunicación y a las restricciones de bioseguridad que establezcan las autoridades competentes.</t>
  </si>
  <si>
    <t>Formación y divulgación para las artes y el emprendimiento en el distrito de  Cartagena de Indias.</t>
  </si>
  <si>
    <t>Fortalecer la formación, fomento, divulgación y emprendimiento en el ecosistema cultural del distrito de Cartagena.</t>
  </si>
  <si>
    <t>1. Realizar procesos   para otorgar becas para la formación de creadores, gestores, hacedores y portadores sobre contenidos artísticos, culturales, creativos y de innovación social.</t>
  </si>
  <si>
    <t xml:space="preserve"> Formación y divulgación para las artes y el emprendimiento</t>
  </si>
  <si>
    <t>2 .Realizar procesos de formación artística, presencial y/o a distancia, y de formación de públicos, dirigido a personas de especial protección, como funciones, talleres y capacitaciones en temas de artes plásticas, visuales, escénicas, literatura, entre otras.</t>
  </si>
  <si>
    <t>SGP- ICLD</t>
  </si>
  <si>
    <t>02-057-06-20-02-05-02-01/02-001-06-20-02-05-02-02</t>
  </si>
  <si>
    <t>3. Realizar proceso de formación, presencial o a distancia, en temas relacionados con las industrias culturales y creativas para creadores y gestores de la ciudad.</t>
  </si>
  <si>
    <t>02-057-06-20-02-05-02-01</t>
  </si>
  <si>
    <t>4. Fortalecer la cualificación y fomentar la profesionalización de artistas y gestores para enfrentar situaciones de emergencias económicas, sociales y ecológicas.</t>
  </si>
  <si>
    <t>5. Incentivar la participación de toda la cadena de valor de las artes en plataformas especializadas innovadoras, como una forma de adaptación a las nuevas realidades del posCovid-19 y de promoción de la oferta artística local a través de una ruta de emprendimiento.</t>
  </si>
  <si>
    <t>Número de eventos presenciales y/o en línea (laboratorios de innovación artística, social y/o ciudadana, encuentros comunitarios, experiencias barriales, hackáthones) relacionados con encuentros ciudadanos realizados adecuados a las condiciones sanitarias, de comunicación y a las restricciones de bioseguridad que establezcan las autoridades competentes.</t>
  </si>
  <si>
    <t>Eventos presenciales y/o en línea (laboratorios de innovación artística, social y/o ciudadana, encuentros comunitarios, experiencias barriales, hackáthones) relacionados con encuentros ciudadanos realizados adecuados a las condiciones sanitarias, de comunicación y a las restricciones de bioseguridad que establezcan las autoridades competentes.</t>
  </si>
  <si>
    <t>Realizar 12 eventos presenciales y/o en línea (laboratorios de innovación artística, social y/o ciudadana, encuentros comunitarios, experiencias barriales, hackáthones) relacionados con encuentros ciudadanos realizados adecuados a las condiciones sanitarias, de comunicación y a las restricciones de bioseguridad que establezcan las autoridades competentes.</t>
  </si>
  <si>
    <t>1. Realizar convocatoria para el desarrollo de laboratorios de innovación artística, social y/o ciudadana, encuentros comunitarios, experiencias barriales, hackáthones presenciales y/o en línea para contribuir a restablecer el tejido social y, a la vez, fomentar el arte, la cultura, el emprendimiento y las industrias creativas.</t>
  </si>
  <si>
    <t>02-057-06-20-02-05-02-01/02-082-06-20-02-05-02-01</t>
  </si>
  <si>
    <t>2. Propiciar alianzas locales, regionales, nacionales e internacionales para fortalecer y proyectar los emprendimientos artísticos, culturales y creativos, incluyendo a los escenarios culturales tales como salas de artes escénicas, de exposiciones, museos, etc.</t>
  </si>
  <si>
    <t>Estampilla procultura</t>
  </si>
  <si>
    <t>02-082-06-20-02-05-02-01</t>
  </si>
  <si>
    <t>Derechos Culturales y Buen Gobierno para el Fortalecimiento Institucional y Ciudadano.</t>
  </si>
  <si>
    <t>Documentos de políticas públicas presentadas por el IPCC con lineamientos técnicos formulados.</t>
  </si>
  <si>
    <t>Políticas públicas formuladas y presentadas articuladas intersectorialmente.</t>
  </si>
  <si>
    <t>4 políticas públicas formuladas y presentadas articuladas intersectorialmente.</t>
  </si>
  <si>
    <t>Protección y garantía de los derechos culturales en el distrito de  Cartagena de Indias</t>
  </si>
  <si>
    <t>Fortalecimiento del ecosistema cultural, mediante la estructuración y presentación de políticas públicas que garanticen la participación y protección de los derechos culturales de la ciudadanía cartagenera.</t>
  </si>
  <si>
    <t>1. Formular y desarrollar  cuatro documentos de política pública, construida participativamente con los actores del ecosistema cultural, atendiendo al enfoque de Acción sin daño y a los enfoques diferenciales, poblacionales y territoriales.</t>
  </si>
  <si>
    <t>Protecion y garantia de los derechos culturales en el Distrito de Cartagena</t>
  </si>
  <si>
    <t>02-057-06-20-02-05-05-01 /02-082-06-20-02-05-05-02</t>
  </si>
  <si>
    <t>2. Realizar proceso de formación Y pedagogía a los consejeros  pertenecientes al SDC.</t>
  </si>
  <si>
    <t xml:space="preserve">02-057-06-20-02-05-05-01   </t>
  </si>
  <si>
    <t>3. Presentar al SDC los cuatro documentos de política pública: Plan decenal de cultura, Plan distrital de bibliotecas, lectura y escritura, Política de comunicación cultural, Comisión Fílmica de Cartagena, formulados participativamente y con los lineamientos técnicos consensuados.</t>
  </si>
  <si>
    <t>02-001-06-20-02-05-05-01</t>
  </si>
  <si>
    <t>4. Realizar el Encuentro distrital de cultura para presentar a la ciudad las políticas públicas formuladas: Plan decenal de cultura, Plan distrital de bibliotecas, lectura y escritura, Política de comunicación cultural, Comisión Fílmica de Cartagena, atendiendo las medidas de bioseguridad post COVID19.</t>
  </si>
  <si>
    <t>02-057-06-20-02-05-05-01  /02-001-06-20-02-05-05-01</t>
  </si>
  <si>
    <t>Documentos normativos de modernización del IPCC formulado y presentado.</t>
  </si>
  <si>
    <t>Modernización del IPCC.</t>
  </si>
  <si>
    <t>1 documento de modernización del IPCC formulado y presentado.</t>
  </si>
  <si>
    <t>Fortalecimiento y modernización institucional del instituto de patrimonio y cultural (IPCC) en el distrito de cartagena de indias.</t>
  </si>
  <si>
    <t>Estructuración y diseño de documento de modernización institucional para el fortalecimiento en la gestión del IPCC.</t>
  </si>
  <si>
    <t>1. Fase de Aprestamiento.</t>
  </si>
  <si>
    <t>División Administrativa y Financiera</t>
  </si>
  <si>
    <t>Fortalecimiento institucional</t>
  </si>
  <si>
    <t>02-001-06-20-02-05-05-02</t>
  </si>
  <si>
    <t>2.  Fase Diagnóstica.</t>
  </si>
  <si>
    <t>3. Fase de Diseño.</t>
  </si>
  <si>
    <t>4. Fase de Implementación.</t>
  </si>
  <si>
    <t>5. Fase de Revisión y Actualización del ACUERDO N° 001 DE 2003.</t>
  </si>
  <si>
    <t>Porcentaje de portadores de la tradición y participantes en  las fiestas  y festivales del distrito cualificados (medido en grupos participantes)</t>
  </si>
  <si>
    <t xml:space="preserve">60%
(178 grupos)
</t>
  </si>
  <si>
    <t>Aumentar a un  80%  el proceso de cualificación de los grupos participantes en las Fiestas de Independencia y participantes en festivales gastronómicos adecuados a las condiciones sanitarias, de comunicación y a las restricciones de bioseguridad que establezcan las autoridades competentes.</t>
  </si>
  <si>
    <t>Patrimonio Inmaterial: Prácticas Significativas para la Memoria.</t>
  </si>
  <si>
    <t>Número grupos participantes en las fiestas y festejos del distrito fortalecidos para la  salvaguardia del patrimonio inmaterial.</t>
  </si>
  <si>
    <t>178 grupos.</t>
  </si>
  <si>
    <t xml:space="preserve">Grupos participantes en las fiestas y festejos del distrito fortalecidos para la salvaguardia del patrimonio inmaterial adecuados a las condiciones sanitarias, de comunicación y a las restricciones de bioseguridad que establezcan las autoridades competentes. </t>
  </si>
  <si>
    <t xml:space="preserve">237 grupos participantes en las fiestas y festejos del distrito fortalecidos para la salvaguardia del patrimonio inmaterial adecuados a las condiciones sanitarias, de comunicación y a las restricciones de bioseguridad que establezcan las autoridades competentes. </t>
  </si>
  <si>
    <t>Fortalecimiento de las practicas significativas del patrimonio inmaterial en el distrito de  Cartagena de Indias.</t>
  </si>
  <si>
    <t>Fortalecimiento de la identidad cultural inmaterial, mediante la preservación y dignificación de practicas ancestrales en la ciudadanía cartagenera.</t>
  </si>
  <si>
    <t>1.Realizar caracterización y diagnóstico sobre los emprendimientos productivos de los hacedores de las fiestas y festejos locales con miras a crear un documento de prácticas festivas para la salvaguarda del patrimonio cultural.</t>
  </si>
  <si>
    <t xml:space="preserve">Estampilla Procultura </t>
  </si>
  <si>
    <t>Prácticas significativas del Patrimonio Inmaterial</t>
  </si>
  <si>
    <t>02-082-06-20-02-05-03-01</t>
  </si>
  <si>
    <t>2.Realizar ruedas de saberes y/o conversatorios con portadoras de la tradición de las fiestas, ferias o festejos con el fin de garantizar la apropiación social del patrimonio cultural vivo y fortalecer la puesta en valor de la ancestralidad en la comunidad cartagenera.</t>
  </si>
  <si>
    <t>Estampilla Procultura- SGP</t>
  </si>
  <si>
    <t>02-082-06-20-02-05-03-01/ 02-057-06-20-02-05-03-01</t>
  </si>
  <si>
    <t>3.Realizar procesos de profesionalización del trabajo cultural de portadores de las tradiciones ancestrales locales a través del intercambio académico, pedagógico y productivo, con el fin de mejorar la propuesta productiva de los festivales y ferias de la ciudad, a través de alianzas con entidades públicas o privadas (locales, nacionales e internacionales)</t>
  </si>
  <si>
    <t>02-057-06-20-02-05-03-01</t>
  </si>
  <si>
    <t xml:space="preserve">4.Apoyar el desarrollo de experiencias culturales turísticas sostenibles en el ámbito local, con el fin de fomentar el desarrollo económico y el mejoramiento de la calidad de vida de los trabajadores de la cultura. </t>
  </si>
  <si>
    <t>5. Realizar agendas culturales concertadas, participativas, colaborativas e incluyentes en el marco de las fiestas, ferias y festejos tradicionales con miras a fomentar la promoción local, regional, nacional e internacional del patrimonio cultural de la ciudad, los corregimientos y las islas (Fiestas de la Candelaria, Fiestas de la Independencia del 11 de noviembre)</t>
  </si>
  <si>
    <t xml:space="preserve">ICLD. - Estampilla Procultura - Convenios y venta de servicios </t>
  </si>
  <si>
    <t>02-001-06-20-02-05-03-01/02-057-06-20-02-05-03-01</t>
  </si>
  <si>
    <t>6.Promover la circulación de artistas festivos locales en la red de museos, bibliotecas públicas, las instituciones educativas, y los escenarios artísticos y culturales.</t>
  </si>
  <si>
    <t>Número de festivales y ferias  de salvaguardia al patrimonio inmaterial.</t>
  </si>
  <si>
    <t>12 festivales.</t>
  </si>
  <si>
    <t xml:space="preserve"> Festivales y ferias de salvaguardia al patrimonio inmaterial adecuados a las condiciones sanitarias, de comunicación y a las restricciones de bioseguridad que establezcan las autoridades competentes.</t>
  </si>
  <si>
    <t>16 festivales y ferias de salvaguardia al patrimonio inmaterial adecuados a las condiciones sanitarias, de comunicación y a las restricciones de bioseguridad que establezcan las autoridades competentes.</t>
  </si>
  <si>
    <t>1. Apoyo a los eventos culturales que conforman el Circuito Cultural de Cartagena de Indias, según Acuerdo distrital 009 de 2018.</t>
  </si>
  <si>
    <t>2. Realización de festivales culinarios que promuevan la profesionalización y el desarrollo económico de los portadores de las tradiciones (festival del frito, dulce y pastel, entre otros).</t>
  </si>
  <si>
    <t>02-001-06-20-02-05-03-01</t>
  </si>
  <si>
    <t>3. Realizar festivales y/o ferias en torno a las prácticas significativas para la memoria y las tradiciones, con enfoque diferencial.(festival de humanidades, festival de la memoria oral, feria artesanal, entre otros).</t>
  </si>
  <si>
    <t>Rendimientos financieros cultura - Multas y sanciones</t>
  </si>
  <si>
    <t>02-073-06-20-02-05-03-01/02-095-06-20-02-05-03-01</t>
  </si>
  <si>
    <t>4. Crear herramientas de sistematización, regulación y caracterización de los públicos asistentes a las ferias y festivales de Cartagena de Indias que permitan mejorar las experiencias de los hacedores y organizadores.</t>
  </si>
  <si>
    <t>5. Fortalecer los procesos de formación festiva, la educación artística, la puesta en valor del patrimonio cultural y su apropiación social en las instituciones educativas públicas.</t>
  </si>
  <si>
    <t>Rendimientos financieros cultura</t>
  </si>
  <si>
    <t>02-073-06-20-02-05-03-01</t>
  </si>
  <si>
    <t>6. Apoyo a los festivales influyentes para contribuir al fortalecimiento integral de la agenda cultural de la ciudad. </t>
  </si>
  <si>
    <t>7. Generar estrategias de apropiación y transmisión de conocimiento en torno a las colecciones sobre patrimonio inmaterial que se encuentran en los museos de la ciudad, itinerándolas a los barrios, corregimientos e islas.</t>
  </si>
  <si>
    <t>Número de Planes Especiales de Salvaguardia formulados para inclusión de las manifestaciones culturales en la Lista Representativa de Patrimonio Cultural Inmaterial.</t>
  </si>
  <si>
    <t>Planes  Especiales de Salvaguardia para inclusión de las manifestaciones culturales en la Lista Representativa de Patrimonio Cultural Inmaterial.</t>
  </si>
  <si>
    <t>Formular 2 Planes  Especiales de Salvaguardia para inclusión de las manifestaciones culturales en la Lista Representativa de Patrimonio Cultural Inmaterial.</t>
  </si>
  <si>
    <t>Salvaguarda del Patrimonio inmaterial en Cartagena de Indias.</t>
  </si>
  <si>
    <t>Fortalecer y acompañar los procesos de formulación de los planes especiales de salvaguarda cultural, en el distrito de Cartagena.</t>
  </si>
  <si>
    <t>1. Desarrollar un (1) proceso ciudadano en la formulación del Plan Especial de Salvaguardia (PES) de las Fiestas de Independencia del 11 de noviembre.</t>
  </si>
  <si>
    <t>Salvaguarda del Patrimonio inmaterial en Cartagena de indias</t>
  </si>
  <si>
    <t>02-095-06-20-02-05-03-01</t>
  </si>
  <si>
    <t>2. Desarrollar un (1) proceso ciudadano en la formulación del Plan Especial de Salvaguardia (PES) de la Champeta.</t>
  </si>
  <si>
    <t>ICLD - SGP</t>
  </si>
  <si>
    <t>3. Brindar acompañamiento a dos (2) nuevos procesos ciudadanos en la postulación ante el Consejo Nacional de Patrimonio Cultural (CNPC) de manifestaciones culturales inmateriales para ser incluidos en la Lista Representativa de Patrimonio Cultural Inmaterial (LRPCI) del ámbito nacional.</t>
  </si>
  <si>
    <t>Porcentaje patrimonio cultural inmueble del centro histórico, su área de influencia y periferia histórica conservado.</t>
  </si>
  <si>
    <t xml:space="preserve"> 70% del inventario de bienes inmuebles del centro histórico, su área de influencia y periferia histórica (1.767 inmuebles de 2523)</t>
  </si>
  <si>
    <t>Mantener y aumentar a 75% el inventario de patrimonio cultural inmueble del centro histórico, su área de influencia y periferia histórica conservado.</t>
  </si>
  <si>
    <t xml:space="preserve">Valoración, Cuidado y Apropiación Social del Patrimonio Material. </t>
  </si>
  <si>
    <t>Número de acciones de divulgación, promoción y puesta en valor del patrimonio cultural, así como de preservación frente a la amenaza de la emergencia climática y las acciones de mitigación.</t>
  </si>
  <si>
    <t>20 acciones.</t>
  </si>
  <si>
    <t>Acciones de divulgación, promoción y puesta en valor del patrimonio cultural, así como de preservación frente a la amenaza de la emergencia climática y las acciones de mitigación adecuadas a las condiciones sanitarias, de comunicación y a las restricciones de bioseguridad que establezcan las autoridades competentes.</t>
  </si>
  <si>
    <t>30 acciones de divulgación, promoción y puesta en valor del patrimonio cultural, así como de preservación frente a la amenaza de la emergencia climática y las acciones de mitigación adecuadas a las condiciones sanitarias, de comunicación y a las restricciones de bioseguridad que establezcan las autoridades competentes.</t>
  </si>
  <si>
    <t>Fortalecimiento a la apropiación social y divulgación del patrimonio material en el distrito de  Cartagena de Indias.</t>
  </si>
  <si>
    <t>Realizar estrategias de apropiación y cuidado del patrimonio cultural material del distrito de Cartagena de indias.</t>
  </si>
  <si>
    <t>1. Realizar estrategias, acciones, encuentros académicos y/o pedagógicos sobre emergencia climática y su afectación al patrimonio material de Cartagena, en alianza con instituciones públicas y privadas, de manera presencial o en línea.</t>
  </si>
  <si>
    <t>Aprropiación social y divulgación del patrimonio material</t>
  </si>
  <si>
    <t>02-001-06-20-02-05-04-01</t>
  </si>
  <si>
    <t>2. Crear estímulos que fomenten la investigación, la producción de material pedagógico y el diseño de contenidos curriculares en torno a la apropiación social del patrimonio cultural y la emergencia climática.</t>
  </si>
  <si>
    <t>Número de acciones, de apropiación social del patrimonio material, divulgación y comunicación  social del patrimonio presenciales y/o virtual. (campañas, lineamientos para apropiación social del patrimonio, seminarios internacionales, etc.)</t>
  </si>
  <si>
    <t>18 acciones.</t>
  </si>
  <si>
    <t>Acciones, de apropiación social del patrimonio material, divulgación y comunicación social del patrimonio adecuadas a las condiciones sanitarias, de comunicación y a las restricciones de bioseguridad que establezcan las autoridades competentes.</t>
  </si>
  <si>
    <t>36 acciones, de apropiación social del patrimonio material, divulgación y comunicación social del patrimonio adecuadas a las condiciones sanitarias, de comunicación y a las restricciones de bioseguridad que establezcan las autoridades competentes.</t>
  </si>
  <si>
    <t>1. Diseñar estrategias de divulgación que promuevan la puesta en valor del patrimonio cultural y su apropiación social, y que fomenten el trabajo académico en torno a su conservación.</t>
  </si>
  <si>
    <t>02-001-06-20-02-05-04-01/02-057-06-20-02-05-04-01</t>
  </si>
  <si>
    <t>2. Crear estrategias para la transferencia de conocimientos en torno a la apropiación social del patrimonio material adaptadas a las nuevas realidades del Covid-19 a través de alianzas con la red de museos locales, nacionales e internacionales.</t>
  </si>
  <si>
    <t>02-082-06-20-02-05-04-01</t>
  </si>
  <si>
    <t>3. Promover experiencias culturales turísticas de base comunitaria, adaptadas a las circunstancias de la pandemia y de la recuperación, a través de alianzas con la comunidad, con las autoridades de turismo y con entidades que promuevan el emprendimiento y el desarrollo económico.</t>
  </si>
  <si>
    <t>4. Formular un diagnóstico para promover la salvaguardia de los oficios tradicionales relacionados con el patrimonio material, especialmente, los que han sido afectados por la pandemia.</t>
  </si>
  <si>
    <t>02-057-06-20-02-05-04-01</t>
  </si>
  <si>
    <t>Servicios  relacionados con la preservación  del patrimonio material inmueble (gestiones de control, verificación, supervisión y asesorías) realizados para su conservación.</t>
  </si>
  <si>
    <t>1.767  inmuebles del centro histórico  y su área de influencia que han tenido algún tipo de intervención (restauración, consolidación, adecuación, mantenimiento, obras de apuntalamiento preventivo, etc.)</t>
  </si>
  <si>
    <t>promoción de acciones de preservación del patrimonio material inmuebles para su conservación.</t>
  </si>
  <si>
    <t>Realizar la promoción de acciones de preservación del patrimonio material inmueble mantenidos (gestiones de control, verificación, supervisión asesorías) en 127 inmuebles para su conservación.</t>
  </si>
  <si>
    <t>Fortalecimiento, valoración, ciudado y control del patrimonio material en el distrito de Cartagena de Indias.</t>
  </si>
  <si>
    <t>Fortalecer las estrategias de valoración, cuidado y control del patrimonio cultural material en la ciudad de Cartagena de indias.</t>
  </si>
  <si>
    <t>1. Crear un sistema digital en el que se recopile la información y seguimientos a los inmuebles ubicados en el Centro Histórico, su área de influencia y periferia histórica.</t>
  </si>
  <si>
    <t>02-001-06-20-02-05-04-02/02-057-06-20-02-05-04-02</t>
  </si>
  <si>
    <t>2. Realizar acciones relacionadas con la preservación del patrimonio material inmueble.</t>
  </si>
  <si>
    <t>ICLD - CONTRAPRESTACIONES PORTUARIAS</t>
  </si>
  <si>
    <t>02-001-06-20-02-05-04-02/02-001-06-20-02-05-04-03/02-053-06-20-02-05-04-03</t>
  </si>
  <si>
    <t>Servicios  relacionados con la preservación  del patrimonio material inmueble (gestiones de control, verificación, supervisión asesorías) para el mantenimiento de los inmuebles del centro histórico y su área de influencia.</t>
  </si>
  <si>
    <t>1.767  inmuebles del Centro Histórico  y su área de influencia que han tenido algún tipo de intervención (restauración, consolidación, adecuación, mantenimiento, obras de apuntalamiento preventivo, etc.)</t>
  </si>
  <si>
    <t>Promoción de acciones de mantenimiento de los Inmuebles del Centro Histórico y su área de influencia que han tenido algún tipo de intervención, a través gestiones de control, verificación, supervisión y asesorías.</t>
  </si>
  <si>
    <t>Realizar la promoción de acciones de mantenimiento de los 1.767 Inmuebles del Centro Histórico y su área de influencia que han tenido algún tipo de intervención, a través gestiones de control, verificación, supervisión, asesorías.</t>
  </si>
  <si>
    <t>1. Realizar acciones de seguimiento al mantenimiento de los inmuebles del centro histórico y su área de influencia, relacionadas con la preservación del patrimonio material inmueble: gestiones de control, verificación, supervisión, asesorías y seguimiento.</t>
  </si>
  <si>
    <t>ICLD-SGP - Estampilla Procultura</t>
  </si>
  <si>
    <t>02-057-06-20-02-05-04-02/02-057-06-20-02-05-04-03/02-082-06-20-02-05-04-02</t>
  </si>
  <si>
    <t>2. Realizar alianzas con Universidades, instituciones educativas privadas y/o entidades públicas con el fin de promocionar e impulsar las acciones legales y técnicas para el mantenimiento de los inmuebles.</t>
  </si>
  <si>
    <t>02-082-06-20-02-05-04-02</t>
  </si>
  <si>
    <t>3. Desarrollar campañas, elaborar cartillas y/o manuales (digitales e impresos), organizar encuentros académicos y pedagógicos que fomenten la apropiación de las normas patrimoniales de los inmuebles declarados bienes de interés cultural.</t>
  </si>
  <si>
    <t>Cartagena Transparente</t>
  </si>
  <si>
    <t>Linea estratégica: Cartagena Inteligente con todos y para todos</t>
  </si>
  <si>
    <t>Premio Jorge Piedrahita Aduen</t>
  </si>
  <si>
    <t>Número de premios otorgados</t>
  </si>
  <si>
    <t>Reconocimientos sobre investigaciones del impacto de la corrupción en cartagena.</t>
  </si>
  <si>
    <t>Otorgar 12 reconocimientos en el consurso sobre investigaciones del impacto de la corrupción en cartagena.</t>
  </si>
  <si>
    <t>Convocatoria pública para la entrega de estimulo o reconomciento en el marco del concirso sobre investigaciones de impacto de la corrupción en cartagena.</t>
  </si>
  <si>
    <t>ICDL</t>
  </si>
  <si>
    <t>Linea estratégica para la equidad e inclusión de los negros, afros, palenqueros e indigena.</t>
  </si>
  <si>
    <t>Sostenibilidad cultural como garantía de permanencia</t>
  </si>
  <si>
    <t>Realización de festival de la memoria oral</t>
  </si>
  <si>
    <t xml:space="preserve"> festivales de la memoria oral</t>
  </si>
  <si>
    <t>Realización de 3 festivales de la memorial oral.</t>
  </si>
  <si>
    <t>02-001-06-60-01-03-12-01</t>
  </si>
  <si>
    <t>Apoyo a grupos culturales</t>
  </si>
  <si>
    <t>Grupos Culturales apoyados</t>
  </si>
  <si>
    <t>12 grupos culturales apoyados</t>
  </si>
  <si>
    <t>Apoyar grupos culturales de minorias etnicas en procesos artisticos y culturales</t>
  </si>
  <si>
    <t>Linea estratégica jovenes salvando a cartagena</t>
  </si>
  <si>
    <t>Jovenes participando y salvando a cartagena</t>
  </si>
  <si>
    <t>Jovenes participando en espacios culturales, deportivos y acciones de cultura de paz</t>
  </si>
  <si>
    <t>Jovenes que partipan en espacios culturales, deportivos y acciones de cultura de paz</t>
  </si>
  <si>
    <t>Actividades artisticas y culturales dirigidas a jovenes en torno a una cultura de paz</t>
  </si>
  <si>
    <t>02-001-06-60-01-03-13-01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</si>
</sst>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4" formatCode="_-&quot;$&quot;* #,##0.00_-;\-&quot;$&quot;* #,##0.00_-;_-&quot;$&quot;* &quot;-&quot;??_-;_-@_-"/>
    <numFmt numFmtId="164" formatCode="_-&quot;$&quot;\ * #,##0_-;\-&quot;$&quot;\ * #,##0_-;_-&quot;$&quot;\ * &quot;-&quot;_-;_-@_-"/>
    <numFmt numFmtId="165" formatCode="0;[Red]0"/>
    <numFmt numFmtId="166" formatCode="_-&quot;$&quot;\ * #,##0.00_-;\-&quot;$&quot;\ * #,##0.00_-;_-&quot;$&quot;\ * &quot;-&quot;??_-;_-@_-"/>
  </numFmts>
  <fonts count="20">
    <font>
      <sz val="12"/>
      <color theme="1"/>
      <name val="Calibri"/>
      <family val="2"/>
      <scheme val="minor"/>
    </font>
    <font>
      <sz val="12"/>
      <color theme="1"/>
      <name val="Calibri"/>
      <family val="2"/>
      <scheme val="minor"/>
    </font>
    <font>
      <b/>
      <sz val="12"/>
      <color theme="1"/>
      <name val="Arial"/>
      <family val="2"/>
    </font>
    <font>
      <b/>
      <sz val="12"/>
      <color theme="1" tint="4.9989318521683403E-2"/>
      <name val="Arial"/>
      <family val="2"/>
    </font>
    <font>
      <sz val="11"/>
      <color theme="1"/>
      <name val="Arial"/>
      <family val="2"/>
    </font>
    <font>
      <sz val="12"/>
      <color theme="1"/>
      <name val="Arial"/>
      <family val="2"/>
    </font>
    <font>
      <sz val="12"/>
      <color rgb="FF000000"/>
      <name val="Arial"/>
      <family val="2"/>
    </font>
    <font>
      <sz val="10"/>
      <color theme="1"/>
      <name val="Calibri"/>
      <family val="2"/>
      <scheme val="minor"/>
    </font>
    <font>
      <u/>
      <sz val="11"/>
      <color theme="10"/>
      <name val="Calibri"/>
      <family val="2"/>
      <scheme val="minor"/>
    </font>
    <font>
      <u/>
      <sz val="12"/>
      <color theme="4"/>
      <name val="Arial"/>
      <family val="2"/>
    </font>
    <font>
      <b/>
      <sz val="11"/>
      <color theme="1"/>
      <name val="Calibri"/>
      <family val="2"/>
      <scheme val="minor"/>
    </font>
    <font>
      <u/>
      <sz val="12"/>
      <color theme="10"/>
      <name val="Arial"/>
      <family val="2"/>
    </font>
    <font>
      <sz val="11"/>
      <color rgb="FFFF0000"/>
      <name val="Calibri"/>
      <family val="2"/>
      <scheme val="minor"/>
    </font>
    <font>
      <u/>
      <sz val="11"/>
      <color theme="4"/>
      <name val="Calibri"/>
      <family val="2"/>
      <scheme val="minor"/>
    </font>
    <font>
      <u/>
      <sz val="12"/>
      <color theme="10"/>
      <name val="Arial "/>
    </font>
    <font>
      <sz val="12"/>
      <color theme="4"/>
      <name val="Arial"/>
      <family val="2"/>
    </font>
    <font>
      <sz val="10"/>
      <color rgb="FF000000"/>
      <name val="Calibri"/>
      <family val="2"/>
      <scheme val="minor"/>
    </font>
    <font>
      <b/>
      <sz val="9"/>
      <color rgb="FF000000"/>
      <name val="Tahoma"/>
      <family val="2"/>
    </font>
    <font>
      <sz val="9"/>
      <color rgb="FF000000"/>
      <name val="Tahoma"/>
      <family val="2"/>
    </font>
    <font>
      <sz val="10"/>
      <color rgb="FF000000"/>
      <name val="Tahoma"/>
      <family val="2"/>
    </font>
  </fonts>
  <fills count="1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B4C6E7"/>
        <bgColor rgb="FF000000"/>
      </patternFill>
    </fill>
    <fill>
      <patternFill patternType="solid">
        <fgColor theme="3" tint="0.79998168889431442"/>
        <bgColor indexed="64"/>
      </patternFill>
    </fill>
    <fill>
      <patternFill patternType="solid">
        <fgColor rgb="FFF0D7F4"/>
        <bgColor indexed="64"/>
      </patternFill>
    </fill>
    <fill>
      <patternFill patternType="solid">
        <fgColor rgb="FFF1C5CB"/>
        <bgColor indexed="64"/>
      </patternFill>
    </fill>
    <fill>
      <patternFill patternType="solid">
        <fgColor rgb="FFF2EDC8"/>
        <bgColor indexed="64"/>
      </patternFill>
    </fill>
    <fill>
      <patternFill patternType="solid">
        <fgColor rgb="FFC2F0F0"/>
        <bgColor indexed="64"/>
      </patternFill>
    </fill>
    <fill>
      <patternFill patternType="solid">
        <fgColor rgb="FFF5E2DB"/>
        <bgColor indexed="64"/>
      </patternFill>
    </fill>
  </fills>
  <borders count="8">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325">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0" xfId="0" applyAlignment="1">
      <alignment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165" fontId="2" fillId="2" borderId="4" xfId="0" applyNumberFormat="1"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0" borderId="0" xfId="0" applyFont="1" applyAlignment="1">
      <alignment wrapText="1"/>
    </xf>
    <xf numFmtId="0" fontId="5" fillId="4" borderId="5" xfId="0" applyFont="1" applyFill="1" applyBorder="1" applyAlignment="1">
      <alignment vertical="center" wrapText="1"/>
    </xf>
    <xf numFmtId="0" fontId="5" fillId="4" borderId="4" xfId="0" applyFont="1" applyFill="1" applyBorder="1" applyAlignment="1">
      <alignment vertical="center" wrapText="1"/>
    </xf>
    <xf numFmtId="3" fontId="5" fillId="4" borderId="4" xfId="0" applyNumberFormat="1" applyFont="1" applyFill="1" applyBorder="1" applyAlignment="1">
      <alignment vertical="center" wrapText="1"/>
    </xf>
    <xf numFmtId="0" fontId="5" fillId="4"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1" fontId="6" fillId="4" borderId="5" xfId="0" applyNumberFormat="1" applyFont="1" applyFill="1" applyBorder="1" applyAlignment="1">
      <alignment horizontal="center" vertical="center" wrapText="1"/>
    </xf>
    <xf numFmtId="0" fontId="5" fillId="4"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7" fillId="4" borderId="4" xfId="0" applyFont="1" applyFill="1" applyBorder="1" applyAlignment="1">
      <alignment wrapText="1"/>
    </xf>
    <xf numFmtId="44" fontId="7" fillId="4" borderId="4" xfId="1" applyFont="1" applyFill="1" applyBorder="1" applyAlignment="1">
      <alignment wrapText="1"/>
    </xf>
    <xf numFmtId="0" fontId="7" fillId="4" borderId="5" xfId="0" applyFont="1" applyFill="1" applyBorder="1" applyAlignment="1">
      <alignment horizontal="center" vertical="center" wrapText="1"/>
    </xf>
    <xf numFmtId="0" fontId="7" fillId="4" borderId="4" xfId="0" applyFont="1" applyFill="1" applyBorder="1" applyAlignment="1">
      <alignment horizontal="center" vertical="center" wrapText="1"/>
    </xf>
    <xf numFmtId="44" fontId="5" fillId="4" borderId="4" xfId="1" applyFont="1" applyFill="1" applyBorder="1" applyAlignment="1">
      <alignment horizontal="center" vertical="center" wrapText="1"/>
    </xf>
    <xf numFmtId="9" fontId="5" fillId="4" borderId="4" xfId="3" applyFont="1" applyFill="1" applyBorder="1" applyAlignment="1">
      <alignment horizontal="center" vertical="center" wrapText="1"/>
    </xf>
    <xf numFmtId="166" fontId="9" fillId="4" borderId="4" xfId="4" applyNumberFormat="1" applyFont="1" applyFill="1" applyBorder="1" applyAlignment="1">
      <alignment horizontal="center" vertical="center" wrapText="1"/>
    </xf>
    <xf numFmtId="0" fontId="0" fillId="4" borderId="0" xfId="0" applyFill="1" applyAlignment="1">
      <alignment wrapText="1"/>
    </xf>
    <xf numFmtId="164" fontId="0" fillId="4" borderId="0" xfId="0" applyNumberFormat="1" applyFill="1" applyAlignment="1">
      <alignment wrapText="1"/>
    </xf>
    <xf numFmtId="42" fontId="0" fillId="4" borderId="0" xfId="2" applyFont="1" applyFill="1" applyBorder="1" applyAlignment="1">
      <alignment wrapText="1"/>
    </xf>
    <xf numFmtId="0" fontId="5" fillId="4" borderId="6" xfId="0" applyFont="1" applyFill="1" applyBorder="1" applyAlignment="1">
      <alignment horizontal="center" vertical="center" wrapText="1"/>
    </xf>
    <xf numFmtId="0" fontId="2" fillId="4" borderId="6" xfId="0" applyFont="1" applyFill="1" applyBorder="1" applyAlignment="1">
      <alignment horizontal="center" vertical="center" wrapText="1"/>
    </xf>
    <xf numFmtId="1" fontId="6" fillId="4" borderId="6" xfId="0" applyNumberFormat="1" applyFont="1" applyFill="1" applyBorder="1" applyAlignment="1">
      <alignment horizontal="center" vertical="center" wrapText="1"/>
    </xf>
    <xf numFmtId="0" fontId="7"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166" fontId="11" fillId="4" borderId="4" xfId="4" applyNumberFormat="1" applyFont="1" applyFill="1" applyBorder="1" applyAlignment="1">
      <alignment horizontal="center" vertical="center" wrapText="1"/>
    </xf>
    <xf numFmtId="164" fontId="10" fillId="4" borderId="0" xfId="0" applyNumberFormat="1" applyFont="1" applyFill="1" applyAlignment="1">
      <alignment wrapText="1"/>
    </xf>
    <xf numFmtId="44" fontId="5" fillId="4" borderId="5" xfId="1" applyFont="1" applyFill="1" applyBorder="1" applyAlignment="1">
      <alignment vertical="center" wrapText="1"/>
    </xf>
    <xf numFmtId="9" fontId="5" fillId="4" borderId="5" xfId="3" applyFont="1" applyFill="1" applyBorder="1" applyAlignment="1">
      <alignment vertical="center" wrapText="1"/>
    </xf>
    <xf numFmtId="44" fontId="5" fillId="4" borderId="6" xfId="1" applyFont="1" applyFill="1" applyBorder="1" applyAlignment="1">
      <alignment vertical="center" wrapText="1"/>
    </xf>
    <xf numFmtId="9" fontId="5" fillId="4" borderId="6" xfId="3" applyFont="1" applyFill="1" applyBorder="1" applyAlignment="1">
      <alignment vertical="center" wrapText="1"/>
    </xf>
    <xf numFmtId="0" fontId="2" fillId="4" borderId="7" xfId="0" applyFont="1" applyFill="1" applyBorder="1" applyAlignment="1">
      <alignment horizontal="center" vertical="center" wrapText="1"/>
    </xf>
    <xf numFmtId="1" fontId="6" fillId="4" borderId="7" xfId="0" applyNumberFormat="1" applyFont="1" applyFill="1" applyBorder="1" applyAlignment="1">
      <alignment horizontal="center" vertical="center" wrapText="1"/>
    </xf>
    <xf numFmtId="0" fontId="7" fillId="4" borderId="7" xfId="0" applyFont="1" applyFill="1" applyBorder="1" applyAlignment="1">
      <alignment horizontal="center" vertical="center" wrapText="1"/>
    </xf>
    <xf numFmtId="44" fontId="5" fillId="4" borderId="7" xfId="1" applyFont="1" applyFill="1" applyBorder="1" applyAlignment="1">
      <alignment vertical="center" wrapText="1"/>
    </xf>
    <xf numFmtId="9" fontId="5" fillId="4" borderId="7" xfId="3" applyFont="1" applyFill="1" applyBorder="1" applyAlignment="1">
      <alignment vertical="center" wrapText="1"/>
    </xf>
    <xf numFmtId="0" fontId="5" fillId="5" borderId="5" xfId="0" applyFont="1" applyFill="1" applyBorder="1" applyAlignment="1">
      <alignment vertical="center" wrapText="1"/>
    </xf>
    <xf numFmtId="0" fontId="5" fillId="5" borderId="5" xfId="0" applyFont="1" applyFill="1" applyBorder="1" applyAlignment="1">
      <alignment horizontal="center" vertical="center" wrapText="1"/>
    </xf>
    <xf numFmtId="1" fontId="5" fillId="5" borderId="5" xfId="0" applyNumberFormat="1" applyFont="1" applyFill="1" applyBorder="1" applyAlignment="1">
      <alignment horizontal="center" vertical="center" wrapText="1"/>
    </xf>
    <xf numFmtId="0" fontId="6" fillId="5" borderId="4" xfId="0" applyFont="1" applyFill="1" applyBorder="1" applyAlignment="1">
      <alignment horizontal="center" vertical="center" wrapText="1"/>
    </xf>
    <xf numFmtId="0" fontId="7" fillId="5" borderId="5" xfId="0" applyFont="1" applyFill="1" applyBorder="1" applyAlignment="1">
      <alignment horizontal="left" wrapText="1"/>
    </xf>
    <xf numFmtId="164" fontId="7" fillId="5" borderId="5" xfId="1" applyNumberFormat="1" applyFont="1" applyFill="1" applyBorder="1" applyAlignment="1">
      <alignment horizontal="center" wrapText="1"/>
    </xf>
    <xf numFmtId="42" fontId="7" fillId="5" borderId="5" xfId="0" applyNumberFormat="1" applyFont="1" applyFill="1" applyBorder="1" applyAlignment="1">
      <alignment horizontal="center" vertical="center" wrapText="1"/>
    </xf>
    <xf numFmtId="0" fontId="7" fillId="5" borderId="5" xfId="0" applyFont="1" applyFill="1" applyBorder="1" applyAlignment="1">
      <alignment horizontal="center" vertical="center" wrapText="1"/>
    </xf>
    <xf numFmtId="44" fontId="5" fillId="5" borderId="4" xfId="1" applyFont="1" applyFill="1" applyBorder="1" applyAlignment="1">
      <alignment horizontal="center" vertical="center" wrapText="1"/>
    </xf>
    <xf numFmtId="9" fontId="5" fillId="5" borderId="4" xfId="3" applyFont="1" applyFill="1" applyBorder="1" applyAlignment="1">
      <alignment horizontal="center" vertical="center" wrapText="1"/>
    </xf>
    <xf numFmtId="0" fontId="5" fillId="5" borderId="4" xfId="0" applyFont="1" applyFill="1" applyBorder="1" applyAlignment="1">
      <alignment horizontal="center" vertical="center" wrapText="1"/>
    </xf>
    <xf numFmtId="0" fontId="0" fillId="5" borderId="0" xfId="0" applyFill="1" applyAlignment="1">
      <alignment wrapText="1"/>
    </xf>
    <xf numFmtId="42" fontId="0" fillId="5" borderId="0" xfId="2" applyFont="1" applyFill="1" applyBorder="1" applyAlignment="1">
      <alignment wrapText="1"/>
    </xf>
    <xf numFmtId="42" fontId="0" fillId="5" borderId="0" xfId="0" applyNumberFormat="1" applyFill="1" applyAlignment="1">
      <alignment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1" fontId="5" fillId="5" borderId="6" xfId="0" applyNumberFormat="1" applyFont="1" applyFill="1" applyBorder="1" applyAlignment="1">
      <alignment horizontal="center" vertical="center" wrapText="1"/>
    </xf>
    <xf numFmtId="0" fontId="7" fillId="5" borderId="7" xfId="0" applyFont="1" applyFill="1" applyBorder="1" applyAlignment="1">
      <alignment horizontal="left" wrapText="1"/>
    </xf>
    <xf numFmtId="164" fontId="7" fillId="5" borderId="7" xfId="1" applyNumberFormat="1" applyFont="1" applyFill="1" applyBorder="1" applyAlignment="1">
      <alignment horizontal="center" wrapText="1"/>
    </xf>
    <xf numFmtId="42" fontId="7" fillId="5" borderId="6" xfId="0" applyNumberFormat="1" applyFont="1" applyFill="1" applyBorder="1" applyAlignment="1">
      <alignment horizontal="center" vertical="center" wrapText="1"/>
    </xf>
    <xf numFmtId="0" fontId="7" fillId="5" borderId="7" xfId="0" applyFont="1" applyFill="1" applyBorder="1" applyAlignment="1">
      <alignment horizontal="center" vertical="center" wrapText="1"/>
    </xf>
    <xf numFmtId="166" fontId="11" fillId="5" borderId="4" xfId="4" applyNumberFormat="1" applyFont="1" applyFill="1" applyBorder="1" applyAlignment="1">
      <alignment horizontal="center" vertical="center" wrapText="1"/>
    </xf>
    <xf numFmtId="42" fontId="12" fillId="5" borderId="0" xfId="2" applyFont="1" applyFill="1" applyBorder="1" applyAlignment="1">
      <alignment wrapText="1"/>
    </xf>
    <xf numFmtId="0" fontId="12" fillId="5" borderId="0" xfId="0" applyFont="1" applyFill="1" applyAlignment="1">
      <alignment wrapText="1"/>
    </xf>
    <xf numFmtId="0" fontId="6" fillId="5" borderId="5" xfId="0" applyFont="1" applyFill="1" applyBorder="1" applyAlignment="1">
      <alignment horizontal="center" vertical="center" wrapText="1"/>
    </xf>
    <xf numFmtId="44" fontId="7" fillId="5" borderId="5" xfId="1" applyFont="1" applyFill="1" applyBorder="1" applyAlignment="1">
      <alignment horizontal="center" wrapText="1"/>
    </xf>
    <xf numFmtId="166" fontId="13" fillId="5" borderId="4" xfId="4" applyNumberFormat="1" applyFont="1" applyFill="1" applyBorder="1" applyAlignment="1">
      <alignment horizontal="center" vertical="center" wrapText="1"/>
    </xf>
    <xf numFmtId="0" fontId="6" fillId="5" borderId="6" xfId="0" applyFont="1" applyFill="1" applyBorder="1" applyAlignment="1">
      <alignment horizontal="center" vertical="center" wrapText="1"/>
    </xf>
    <xf numFmtId="0" fontId="7" fillId="5" borderId="6" xfId="0" applyFont="1" applyFill="1" applyBorder="1" applyAlignment="1">
      <alignment horizontal="left" wrapText="1"/>
    </xf>
    <xf numFmtId="44" fontId="7" fillId="5" borderId="6" xfId="1" applyFont="1" applyFill="1" applyBorder="1" applyAlignment="1">
      <alignment horizontal="center" wrapText="1"/>
    </xf>
    <xf numFmtId="0" fontId="7" fillId="5" borderId="6" xfId="0" applyFont="1" applyFill="1" applyBorder="1" applyAlignment="1">
      <alignment horizontal="center" vertical="center" wrapText="1"/>
    </xf>
    <xf numFmtId="44" fontId="5" fillId="5" borderId="5" xfId="1" applyFont="1" applyFill="1" applyBorder="1" applyAlignment="1">
      <alignment horizontal="center" vertical="center" wrapText="1"/>
    </xf>
    <xf numFmtId="1" fontId="5" fillId="5" borderId="7" xfId="0" applyNumberFormat="1" applyFont="1" applyFill="1" applyBorder="1" applyAlignment="1">
      <alignment horizontal="center" vertical="center" wrapText="1"/>
    </xf>
    <xf numFmtId="0" fontId="6" fillId="5" borderId="7" xfId="0" applyFont="1" applyFill="1" applyBorder="1" applyAlignment="1">
      <alignment horizontal="center" vertical="center" wrapText="1"/>
    </xf>
    <xf numFmtId="44" fontId="7" fillId="5" borderId="7" xfId="1" applyFont="1" applyFill="1" applyBorder="1" applyAlignment="1">
      <alignment horizontal="center" wrapText="1"/>
    </xf>
    <xf numFmtId="42" fontId="7" fillId="5" borderId="7" xfId="0" applyNumberFormat="1" applyFont="1" applyFill="1" applyBorder="1" applyAlignment="1">
      <alignment horizontal="center" vertical="center" wrapText="1"/>
    </xf>
    <xf numFmtId="0" fontId="5" fillId="6" borderId="5" xfId="0" applyFont="1" applyFill="1" applyBorder="1" applyAlignment="1">
      <alignment vertical="center" wrapText="1"/>
    </xf>
    <xf numFmtId="0" fontId="5" fillId="6" borderId="4" xfId="0" applyFont="1" applyFill="1" applyBorder="1" applyAlignment="1">
      <alignment vertical="center" wrapText="1"/>
    </xf>
    <xf numFmtId="0" fontId="5" fillId="6" borderId="5" xfId="0" applyFont="1" applyFill="1" applyBorder="1" applyAlignment="1">
      <alignment horizontal="center" vertical="center" wrapText="1"/>
    </xf>
    <xf numFmtId="1" fontId="5" fillId="6" borderId="5" xfId="0" applyNumberFormat="1" applyFont="1" applyFill="1" applyBorder="1" applyAlignment="1">
      <alignment horizontal="center" vertical="center" wrapText="1"/>
    </xf>
    <xf numFmtId="0" fontId="6" fillId="6" borderId="5"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7" fillId="6" borderId="4" xfId="0" applyFont="1" applyFill="1" applyBorder="1" applyAlignment="1">
      <alignment wrapText="1"/>
    </xf>
    <xf numFmtId="44" fontId="7" fillId="6" borderId="4" xfId="1" applyFont="1" applyFill="1" applyBorder="1" applyAlignment="1">
      <alignment wrapText="1"/>
    </xf>
    <xf numFmtId="0" fontId="7" fillId="6" borderId="5" xfId="0" applyFont="1" applyFill="1" applyBorder="1" applyAlignment="1">
      <alignment horizontal="center" vertical="center" wrapText="1"/>
    </xf>
    <xf numFmtId="0" fontId="7" fillId="6" borderId="4" xfId="0" applyFont="1" applyFill="1" applyBorder="1" applyAlignment="1">
      <alignment horizontal="center" vertical="center" wrapText="1"/>
    </xf>
    <xf numFmtId="44" fontId="5" fillId="6" borderId="5" xfId="1" applyFont="1" applyFill="1" applyBorder="1" applyAlignment="1">
      <alignment vertical="center" wrapText="1"/>
    </xf>
    <xf numFmtId="9" fontId="6" fillId="6" borderId="5" xfId="3" applyFont="1" applyFill="1" applyBorder="1" applyAlignment="1">
      <alignment vertical="center" wrapText="1"/>
    </xf>
    <xf numFmtId="0" fontId="6" fillId="6" borderId="4" xfId="0" applyFont="1" applyFill="1" applyBorder="1" applyAlignment="1">
      <alignment horizontal="center" vertical="center" wrapText="1"/>
    </xf>
    <xf numFmtId="0" fontId="0" fillId="6" borderId="0" xfId="0" applyFill="1" applyAlignment="1">
      <alignment wrapText="1"/>
    </xf>
    <xf numFmtId="42" fontId="0" fillId="6" borderId="0" xfId="2" applyFont="1" applyFill="1" applyBorder="1" applyAlignment="1">
      <alignment wrapText="1"/>
    </xf>
    <xf numFmtId="42" fontId="0" fillId="6" borderId="0" xfId="0" applyNumberFormat="1" applyFill="1" applyAlignment="1">
      <alignment wrapText="1"/>
    </xf>
    <xf numFmtId="0" fontId="5" fillId="6" borderId="6" xfId="0" applyFont="1" applyFill="1" applyBorder="1" applyAlignment="1">
      <alignment horizontal="center" vertical="center" wrapText="1"/>
    </xf>
    <xf numFmtId="1" fontId="5" fillId="6" borderId="6" xfId="0" applyNumberFormat="1" applyFont="1" applyFill="1" applyBorder="1" applyAlignment="1">
      <alignment horizontal="center" vertical="center" wrapText="1"/>
    </xf>
    <xf numFmtId="0" fontId="6" fillId="6" borderId="6"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7" fillId="6" borderId="6" xfId="0" applyFont="1" applyFill="1" applyBorder="1" applyAlignment="1">
      <alignment horizontal="center" vertical="center" wrapText="1"/>
    </xf>
    <xf numFmtId="44" fontId="5" fillId="6" borderId="6" xfId="1" applyFont="1" applyFill="1" applyBorder="1" applyAlignment="1">
      <alignment vertical="center" wrapText="1"/>
    </xf>
    <xf numFmtId="9" fontId="6" fillId="6" borderId="6" xfId="3" applyFont="1" applyFill="1" applyBorder="1" applyAlignment="1">
      <alignment vertical="center" wrapText="1"/>
    </xf>
    <xf numFmtId="42" fontId="12" fillId="6" borderId="0" xfId="2" applyFont="1" applyFill="1" applyBorder="1" applyAlignment="1">
      <alignment wrapText="1"/>
    </xf>
    <xf numFmtId="0" fontId="12" fillId="6" borderId="0" xfId="0" applyFont="1" applyFill="1" applyAlignment="1">
      <alignment wrapText="1"/>
    </xf>
    <xf numFmtId="44" fontId="5" fillId="6" borderId="7" xfId="1" applyFont="1" applyFill="1" applyBorder="1" applyAlignment="1">
      <alignment vertical="center" wrapText="1"/>
    </xf>
    <xf numFmtId="9" fontId="6" fillId="6" borderId="7" xfId="3" applyFont="1" applyFill="1" applyBorder="1" applyAlignment="1">
      <alignment vertical="center" wrapText="1"/>
    </xf>
    <xf numFmtId="0" fontId="14" fillId="6" borderId="4" xfId="4" applyFont="1" applyFill="1" applyBorder="1" applyAlignment="1">
      <alignment horizontal="center" vertical="center" wrapText="1"/>
    </xf>
    <xf numFmtId="0" fontId="5" fillId="6" borderId="7" xfId="0" applyFont="1" applyFill="1" applyBorder="1" applyAlignment="1">
      <alignment horizontal="center" vertical="center" wrapText="1"/>
    </xf>
    <xf numFmtId="9" fontId="5" fillId="6" borderId="5" xfId="3" applyFont="1" applyFill="1" applyBorder="1" applyAlignment="1">
      <alignment vertical="center" wrapText="1"/>
    </xf>
    <xf numFmtId="0" fontId="9" fillId="6" borderId="4" xfId="4" applyFont="1" applyFill="1" applyBorder="1" applyAlignment="1">
      <alignment horizontal="center" vertical="center" wrapText="1"/>
    </xf>
    <xf numFmtId="9" fontId="5" fillId="6" borderId="6" xfId="3" applyFont="1" applyFill="1" applyBorder="1" applyAlignment="1">
      <alignment vertical="center" wrapText="1"/>
    </xf>
    <xf numFmtId="0" fontId="9" fillId="6" borderId="4" xfId="4" applyFont="1" applyFill="1" applyBorder="1" applyAlignment="1">
      <alignment horizontal="center" wrapText="1"/>
    </xf>
    <xf numFmtId="1" fontId="5" fillId="6" borderId="7" xfId="0" applyNumberFormat="1" applyFont="1" applyFill="1" applyBorder="1" applyAlignment="1">
      <alignment horizontal="center" vertical="center" wrapText="1"/>
    </xf>
    <xf numFmtId="0" fontId="6" fillId="6" borderId="7" xfId="0" applyFont="1" applyFill="1" applyBorder="1" applyAlignment="1">
      <alignment horizontal="center" vertical="center" wrapText="1"/>
    </xf>
    <xf numFmtId="0" fontId="7" fillId="6" borderId="7" xfId="0" applyFont="1" applyFill="1" applyBorder="1" applyAlignment="1">
      <alignment horizontal="center" vertical="center" wrapText="1"/>
    </xf>
    <xf numFmtId="9" fontId="5" fillId="6" borderId="7" xfId="3" applyFont="1" applyFill="1" applyBorder="1" applyAlignment="1">
      <alignment vertical="center" wrapText="1"/>
    </xf>
    <xf numFmtId="0" fontId="5" fillId="7" borderId="4" xfId="0" applyFont="1" applyFill="1" applyBorder="1" applyAlignment="1">
      <alignment vertical="center" wrapText="1"/>
    </xf>
    <xf numFmtId="1" fontId="7" fillId="7" borderId="5" xfId="0" applyNumberFormat="1" applyFont="1" applyFill="1" applyBorder="1" applyAlignment="1">
      <alignment horizontal="center" vertical="center" wrapText="1"/>
    </xf>
    <xf numFmtId="1" fontId="5" fillId="7" borderId="5" xfId="0" applyNumberFormat="1" applyFont="1" applyFill="1" applyBorder="1" applyAlignment="1">
      <alignment horizontal="center" vertical="center" wrapText="1"/>
    </xf>
    <xf numFmtId="0" fontId="5" fillId="7" borderId="4" xfId="0" applyFont="1" applyFill="1" applyBorder="1" applyAlignment="1">
      <alignment horizontal="center" vertical="center" wrapText="1"/>
    </xf>
    <xf numFmtId="0" fontId="7" fillId="7" borderId="4" xfId="0" applyFont="1" applyFill="1" applyBorder="1" applyAlignment="1">
      <alignment wrapText="1"/>
    </xf>
    <xf numFmtId="44" fontId="7" fillId="7" borderId="4" xfId="1" applyFont="1" applyFill="1" applyBorder="1" applyAlignment="1">
      <alignment wrapText="1"/>
    </xf>
    <xf numFmtId="0" fontId="7" fillId="7" borderId="5" xfId="0" applyFont="1" applyFill="1" applyBorder="1" applyAlignment="1">
      <alignment horizontal="center" vertical="center" wrapText="1"/>
    </xf>
    <xf numFmtId="0" fontId="7" fillId="7" borderId="4" xfId="0" applyFont="1" applyFill="1" applyBorder="1" applyAlignment="1">
      <alignment horizontal="center" vertical="center" wrapText="1"/>
    </xf>
    <xf numFmtId="44" fontId="5" fillId="7" borderId="4" xfId="1" applyFont="1" applyFill="1" applyBorder="1" applyAlignment="1">
      <alignment horizontal="center" vertical="center" wrapText="1"/>
    </xf>
    <xf numFmtId="9" fontId="5" fillId="7" borderId="4" xfId="3" applyFont="1" applyFill="1" applyBorder="1" applyAlignment="1">
      <alignment horizontal="center" vertical="center" wrapText="1"/>
    </xf>
    <xf numFmtId="166" fontId="9" fillId="7" borderId="4" xfId="4" applyNumberFormat="1" applyFont="1" applyFill="1" applyBorder="1" applyAlignment="1">
      <alignment horizontal="center" vertical="center" wrapText="1"/>
    </xf>
    <xf numFmtId="0" fontId="0" fillId="7" borderId="0" xfId="0" applyFill="1" applyAlignment="1">
      <alignment wrapText="1"/>
    </xf>
    <xf numFmtId="42" fontId="0" fillId="7" borderId="0" xfId="2" applyFont="1" applyFill="1" applyBorder="1" applyAlignment="1">
      <alignment wrapText="1"/>
    </xf>
    <xf numFmtId="1" fontId="7" fillId="7" borderId="6" xfId="0" applyNumberFormat="1" applyFont="1" applyFill="1" applyBorder="1" applyAlignment="1">
      <alignment horizontal="center" vertical="center" wrapText="1"/>
    </xf>
    <xf numFmtId="1" fontId="5" fillId="7" borderId="6" xfId="0" applyNumberFormat="1" applyFont="1" applyFill="1" applyBorder="1" applyAlignment="1">
      <alignment horizontal="center" vertical="center" wrapText="1"/>
    </xf>
    <xf numFmtId="0" fontId="7" fillId="7" borderId="6" xfId="0" applyFont="1" applyFill="1" applyBorder="1" applyAlignment="1">
      <alignment horizontal="center" vertical="center" wrapText="1"/>
    </xf>
    <xf numFmtId="44" fontId="5" fillId="7" borderId="5" xfId="1" applyFont="1" applyFill="1" applyBorder="1" applyAlignment="1">
      <alignment vertical="center" wrapText="1"/>
    </xf>
    <xf numFmtId="9" fontId="5" fillId="7" borderId="5" xfId="3" applyFont="1" applyFill="1" applyBorder="1" applyAlignment="1">
      <alignment vertical="center" wrapText="1"/>
    </xf>
    <xf numFmtId="0" fontId="9" fillId="7" borderId="4" xfId="4" applyNumberFormat="1" applyFont="1" applyFill="1" applyBorder="1" applyAlignment="1">
      <alignment horizontal="center" vertical="center" wrapText="1"/>
    </xf>
    <xf numFmtId="44" fontId="5" fillId="7" borderId="6" xfId="1" applyFont="1" applyFill="1" applyBorder="1" applyAlignment="1">
      <alignment vertical="center" wrapText="1"/>
    </xf>
    <xf numFmtId="9" fontId="5" fillId="7" borderId="6" xfId="3" applyFont="1" applyFill="1" applyBorder="1" applyAlignment="1">
      <alignment vertical="center" wrapText="1"/>
    </xf>
    <xf numFmtId="0" fontId="6" fillId="7" borderId="4" xfId="0" applyFont="1" applyFill="1" applyBorder="1" applyAlignment="1">
      <alignment horizontal="center" vertical="center" wrapText="1"/>
    </xf>
    <xf numFmtId="44" fontId="5" fillId="7" borderId="7" xfId="1" applyFont="1" applyFill="1" applyBorder="1" applyAlignment="1">
      <alignment vertical="center" wrapText="1"/>
    </xf>
    <xf numFmtId="9" fontId="5" fillId="7" borderId="7" xfId="3" applyFont="1" applyFill="1" applyBorder="1" applyAlignment="1">
      <alignment vertical="center" wrapText="1"/>
    </xf>
    <xf numFmtId="1" fontId="7" fillId="7" borderId="7" xfId="0" applyNumberFormat="1" applyFont="1" applyFill="1" applyBorder="1" applyAlignment="1">
      <alignment horizontal="center" vertical="center" wrapText="1"/>
    </xf>
    <xf numFmtId="0" fontId="9" fillId="7" borderId="4" xfId="4" applyFont="1" applyFill="1" applyBorder="1" applyAlignment="1">
      <alignment horizontal="center" wrapText="1"/>
    </xf>
    <xf numFmtId="0" fontId="7" fillId="7" borderId="7" xfId="0" applyFont="1" applyFill="1" applyBorder="1" applyAlignment="1">
      <alignment horizontal="center" vertical="center" wrapText="1"/>
    </xf>
    <xf numFmtId="0" fontId="5" fillId="7" borderId="7" xfId="0" applyFont="1" applyFill="1" applyBorder="1" applyAlignment="1">
      <alignment horizontal="center" vertical="center" wrapText="1"/>
    </xf>
    <xf numFmtId="1" fontId="5" fillId="7" borderId="7" xfId="0" applyNumberFormat="1" applyFont="1" applyFill="1" applyBorder="1" applyAlignment="1">
      <alignment horizontal="center" vertical="center" wrapText="1"/>
    </xf>
    <xf numFmtId="0" fontId="5" fillId="8" borderId="5" xfId="0" applyFont="1" applyFill="1" applyBorder="1" applyAlignment="1">
      <alignment vertical="center" wrapText="1"/>
    </xf>
    <xf numFmtId="0" fontId="5" fillId="8" borderId="5" xfId="0" applyFont="1" applyFill="1" applyBorder="1" applyAlignment="1">
      <alignment horizontal="center" vertical="center" wrapText="1"/>
    </xf>
    <xf numFmtId="1" fontId="5" fillId="8" borderId="5" xfId="0" applyNumberFormat="1" applyFont="1" applyFill="1" applyBorder="1" applyAlignment="1">
      <alignment horizontal="center" vertical="center" wrapText="1"/>
    </xf>
    <xf numFmtId="0" fontId="6" fillId="8" borderId="4"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7" fillId="8" borderId="4" xfId="0" applyFont="1" applyFill="1" applyBorder="1" applyAlignment="1">
      <alignment horizontal="left" wrapText="1"/>
    </xf>
    <xf numFmtId="44" fontId="7" fillId="8" borderId="4" xfId="1" applyFont="1" applyFill="1" applyBorder="1" applyAlignment="1">
      <alignment wrapText="1"/>
    </xf>
    <xf numFmtId="0" fontId="7" fillId="8" borderId="5" xfId="0" applyFont="1" applyFill="1" applyBorder="1" applyAlignment="1">
      <alignment horizontal="center" vertical="center" wrapText="1"/>
    </xf>
    <xf numFmtId="0" fontId="7" fillId="8" borderId="4" xfId="0" applyFont="1" applyFill="1" applyBorder="1" applyAlignment="1">
      <alignment horizontal="center" vertical="center" wrapText="1"/>
    </xf>
    <xf numFmtId="44" fontId="5" fillId="8" borderId="4" xfId="1" applyFont="1" applyFill="1" applyBorder="1" applyAlignment="1">
      <alignment horizontal="center" vertical="center" wrapText="1"/>
    </xf>
    <xf numFmtId="9" fontId="5" fillId="8" borderId="4" xfId="3" applyFont="1" applyFill="1" applyBorder="1" applyAlignment="1">
      <alignment horizontal="center" vertical="center" wrapText="1"/>
    </xf>
    <xf numFmtId="0" fontId="0" fillId="8" borderId="0" xfId="0" applyFill="1" applyAlignment="1">
      <alignment wrapText="1"/>
    </xf>
    <xf numFmtId="42" fontId="0" fillId="8" borderId="0" xfId="2" applyFont="1" applyFill="1" applyBorder="1" applyAlignment="1">
      <alignment wrapText="1"/>
    </xf>
    <xf numFmtId="0" fontId="5" fillId="8" borderId="6" xfId="0" applyFont="1" applyFill="1" applyBorder="1" applyAlignment="1">
      <alignment horizontal="center" vertical="center" wrapText="1"/>
    </xf>
    <xf numFmtId="1" fontId="5" fillId="8" borderId="6" xfId="0" applyNumberFormat="1" applyFont="1" applyFill="1" applyBorder="1" applyAlignment="1">
      <alignment horizontal="center" vertical="center" wrapText="1"/>
    </xf>
    <xf numFmtId="0" fontId="7" fillId="8" borderId="4" xfId="0" applyFont="1" applyFill="1" applyBorder="1" applyAlignment="1">
      <alignment wrapText="1"/>
    </xf>
    <xf numFmtId="0" fontId="7" fillId="8" borderId="6" xfId="0" applyFont="1" applyFill="1" applyBorder="1" applyAlignment="1">
      <alignment horizontal="center" vertical="center" wrapText="1"/>
    </xf>
    <xf numFmtId="42" fontId="5" fillId="8" borderId="4" xfId="2" applyFont="1" applyFill="1" applyBorder="1" applyAlignment="1">
      <alignment horizontal="center" vertical="center" wrapText="1"/>
    </xf>
    <xf numFmtId="44" fontId="15" fillId="8" borderId="4" xfId="1" applyFont="1" applyFill="1" applyBorder="1" applyAlignment="1">
      <alignment horizontal="center" vertical="center" wrapText="1"/>
    </xf>
    <xf numFmtId="0" fontId="5" fillId="8" borderId="7" xfId="0" applyFont="1" applyFill="1" applyBorder="1" applyAlignment="1">
      <alignment horizontal="center" vertical="center" wrapText="1"/>
    </xf>
    <xf numFmtId="1" fontId="5" fillId="8" borderId="7" xfId="0" applyNumberFormat="1" applyFont="1" applyFill="1" applyBorder="1" applyAlignment="1">
      <alignment horizontal="center" vertical="center" wrapText="1"/>
    </xf>
    <xf numFmtId="0" fontId="7" fillId="8" borderId="7" xfId="0" applyFont="1" applyFill="1" applyBorder="1" applyAlignment="1">
      <alignment horizontal="center" vertical="center" wrapText="1"/>
    </xf>
    <xf numFmtId="0" fontId="5" fillId="9" borderId="5" xfId="0" applyFont="1" applyFill="1" applyBorder="1" applyAlignment="1">
      <alignment horizontal="center" vertical="center" wrapText="1"/>
    </xf>
    <xf numFmtId="1" fontId="5" fillId="9" borderId="5" xfId="0" applyNumberFormat="1" applyFont="1" applyFill="1" applyBorder="1" applyAlignment="1">
      <alignment horizontal="center" vertical="center" wrapText="1"/>
    </xf>
    <xf numFmtId="0" fontId="6" fillId="9" borderId="4"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7" fillId="9" borderId="4" xfId="0" applyFont="1" applyFill="1" applyBorder="1" applyAlignment="1">
      <alignment wrapText="1"/>
    </xf>
    <xf numFmtId="44" fontId="7" fillId="9" borderId="4" xfId="1" applyFont="1" applyFill="1" applyBorder="1" applyAlignment="1">
      <alignment wrapText="1"/>
    </xf>
    <xf numFmtId="0" fontId="7" fillId="9" borderId="5" xfId="0" applyFont="1" applyFill="1" applyBorder="1" applyAlignment="1">
      <alignment horizontal="center" vertical="center" wrapText="1"/>
    </xf>
    <xf numFmtId="0" fontId="7" fillId="9" borderId="4" xfId="0" applyFont="1" applyFill="1" applyBorder="1" applyAlignment="1">
      <alignment horizontal="center" vertical="center" wrapText="1"/>
    </xf>
    <xf numFmtId="44" fontId="5" fillId="9" borderId="4" xfId="1" applyFont="1" applyFill="1" applyBorder="1" applyAlignment="1">
      <alignment horizontal="center" vertical="center" wrapText="1"/>
    </xf>
    <xf numFmtId="9" fontId="5" fillId="9" borderId="4" xfId="3" applyFont="1" applyFill="1" applyBorder="1" applyAlignment="1">
      <alignment horizontal="center" vertical="center" wrapText="1"/>
    </xf>
    <xf numFmtId="0" fontId="0" fillId="9" borderId="0" xfId="0" applyFill="1" applyAlignment="1">
      <alignment wrapText="1"/>
    </xf>
    <xf numFmtId="42" fontId="0" fillId="9" borderId="0" xfId="2" applyFont="1" applyFill="1" applyBorder="1" applyAlignment="1">
      <alignment wrapText="1"/>
    </xf>
    <xf numFmtId="0" fontId="5" fillId="9" borderId="6" xfId="0" applyFont="1" applyFill="1" applyBorder="1" applyAlignment="1">
      <alignment horizontal="center" vertical="center" wrapText="1"/>
    </xf>
    <xf numFmtId="1" fontId="5" fillId="9" borderId="6" xfId="0" applyNumberFormat="1" applyFont="1" applyFill="1" applyBorder="1" applyAlignment="1">
      <alignment horizontal="center" vertical="center" wrapText="1"/>
    </xf>
    <xf numFmtId="0" fontId="7" fillId="9" borderId="6" xfId="0" applyFont="1" applyFill="1" applyBorder="1" applyAlignment="1">
      <alignment horizontal="center" vertical="center" wrapText="1"/>
    </xf>
    <xf numFmtId="44" fontId="15" fillId="9" borderId="4" xfId="1" applyFont="1" applyFill="1" applyBorder="1" applyAlignment="1">
      <alignment horizontal="center" vertical="center" wrapText="1"/>
    </xf>
    <xf numFmtId="42" fontId="7" fillId="9" borderId="4" xfId="2" applyFont="1" applyFill="1" applyBorder="1" applyAlignment="1">
      <alignment wrapText="1"/>
    </xf>
    <xf numFmtId="0" fontId="5" fillId="9" borderId="7" xfId="0" applyFont="1" applyFill="1" applyBorder="1" applyAlignment="1">
      <alignment horizontal="center" vertical="center" wrapText="1"/>
    </xf>
    <xf numFmtId="1" fontId="5" fillId="9" borderId="7" xfId="0" applyNumberFormat="1" applyFont="1" applyFill="1" applyBorder="1" applyAlignment="1">
      <alignment horizontal="center" vertical="center" wrapText="1"/>
    </xf>
    <xf numFmtId="0" fontId="7" fillId="9" borderId="7" xfId="0" applyFont="1" applyFill="1" applyBorder="1" applyAlignment="1">
      <alignment horizontal="center" vertical="center" wrapText="1"/>
    </xf>
    <xf numFmtId="0" fontId="5" fillId="10" borderId="5" xfId="0" applyFont="1" applyFill="1" applyBorder="1" applyAlignment="1">
      <alignment vertical="center" wrapText="1"/>
    </xf>
    <xf numFmtId="0" fontId="5" fillId="10" borderId="4" xfId="0" applyFont="1" applyFill="1" applyBorder="1" applyAlignment="1">
      <alignment vertical="center" wrapText="1"/>
    </xf>
    <xf numFmtId="0" fontId="6" fillId="10" borderId="5" xfId="0" applyFont="1" applyFill="1" applyBorder="1" applyAlignment="1">
      <alignment horizontal="center" vertical="center" wrapText="1"/>
    </xf>
    <xf numFmtId="0" fontId="5" fillId="10" borderId="5" xfId="0" applyFont="1" applyFill="1" applyBorder="1" applyAlignment="1">
      <alignment horizontal="center" vertical="center" wrapText="1"/>
    </xf>
    <xf numFmtId="1" fontId="5" fillId="10" borderId="5" xfId="0" applyNumberFormat="1" applyFont="1" applyFill="1" applyBorder="1" applyAlignment="1">
      <alignment horizontal="center" vertical="center" wrapText="1"/>
    </xf>
    <xf numFmtId="0" fontId="6" fillId="10" borderId="4"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7" fillId="10" borderId="4" xfId="0" applyFont="1" applyFill="1" applyBorder="1" applyAlignment="1">
      <alignment wrapText="1"/>
    </xf>
    <xf numFmtId="44" fontId="7" fillId="10" borderId="4" xfId="1" applyFont="1" applyFill="1" applyBorder="1" applyAlignment="1">
      <alignment wrapText="1"/>
    </xf>
    <xf numFmtId="0" fontId="7" fillId="10" borderId="5" xfId="0" applyFont="1" applyFill="1" applyBorder="1" applyAlignment="1">
      <alignment horizontal="center" vertical="center" wrapText="1"/>
    </xf>
    <xf numFmtId="0" fontId="7" fillId="10" borderId="4" xfId="0" applyFont="1" applyFill="1" applyBorder="1" applyAlignment="1">
      <alignment horizontal="center" vertical="center" wrapText="1"/>
    </xf>
    <xf numFmtId="44" fontId="5" fillId="10" borderId="4" xfId="1" applyFont="1" applyFill="1" applyBorder="1" applyAlignment="1">
      <alignment horizontal="center" vertical="center" wrapText="1"/>
    </xf>
    <xf numFmtId="0" fontId="0" fillId="10" borderId="0" xfId="0" applyFill="1" applyAlignment="1">
      <alignment wrapText="1"/>
    </xf>
    <xf numFmtId="42" fontId="0" fillId="10" borderId="0" xfId="2" applyFont="1" applyFill="1" applyBorder="1" applyAlignment="1">
      <alignment wrapText="1"/>
    </xf>
    <xf numFmtId="0" fontId="6" fillId="10" borderId="6" xfId="0" applyFont="1" applyFill="1" applyBorder="1" applyAlignment="1">
      <alignment horizontal="center" vertical="center" wrapText="1"/>
    </xf>
    <xf numFmtId="0" fontId="5" fillId="10" borderId="6" xfId="0" applyFont="1" applyFill="1" applyBorder="1" applyAlignment="1">
      <alignment horizontal="center" vertical="center" wrapText="1"/>
    </xf>
    <xf numFmtId="1" fontId="5" fillId="10" borderId="6" xfId="0" applyNumberFormat="1" applyFont="1" applyFill="1" applyBorder="1" applyAlignment="1">
      <alignment horizontal="center" vertical="center" wrapText="1"/>
    </xf>
    <xf numFmtId="0" fontId="7" fillId="10" borderId="6" xfId="0" applyFont="1" applyFill="1" applyBorder="1" applyAlignment="1">
      <alignment horizontal="center" vertical="center" wrapText="1"/>
    </xf>
    <xf numFmtId="9" fontId="5" fillId="10" borderId="4" xfId="3" applyFont="1" applyFill="1" applyBorder="1" applyAlignment="1">
      <alignment horizontal="center" vertical="center" wrapText="1"/>
    </xf>
    <xf numFmtId="166" fontId="9" fillId="10" borderId="4" xfId="4" applyNumberFormat="1" applyFont="1" applyFill="1" applyBorder="1" applyAlignment="1">
      <alignment horizontal="center" vertical="center" wrapText="1"/>
    </xf>
    <xf numFmtId="0" fontId="9" fillId="10" borderId="4" xfId="4" applyNumberFormat="1" applyFont="1" applyFill="1" applyBorder="1" applyAlignment="1">
      <alignment horizontal="center" wrapText="1"/>
    </xf>
    <xf numFmtId="0" fontId="6" fillId="10" borderId="7" xfId="0" applyFont="1" applyFill="1" applyBorder="1" applyAlignment="1">
      <alignment horizontal="center" vertical="center" wrapText="1"/>
    </xf>
    <xf numFmtId="0" fontId="5" fillId="10" borderId="7" xfId="0" applyFont="1" applyFill="1" applyBorder="1" applyAlignment="1">
      <alignment horizontal="center" vertical="center" wrapText="1"/>
    </xf>
    <xf numFmtId="44" fontId="15" fillId="10" borderId="4" xfId="1" applyFont="1" applyFill="1" applyBorder="1" applyAlignment="1">
      <alignment horizontal="center" vertical="center" wrapText="1"/>
    </xf>
    <xf numFmtId="1" fontId="5" fillId="10" borderId="7" xfId="0" applyNumberFormat="1" applyFont="1" applyFill="1" applyBorder="1" applyAlignment="1">
      <alignment horizontal="center" vertical="center" wrapText="1"/>
    </xf>
    <xf numFmtId="0" fontId="7" fillId="10" borderId="7"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5" fillId="12" borderId="5" xfId="0" applyFont="1" applyFill="1" applyBorder="1" applyAlignment="1">
      <alignment horizontal="center" vertical="center" wrapText="1"/>
    </xf>
    <xf numFmtId="0" fontId="6" fillId="12" borderId="4" xfId="0" applyFont="1" applyFill="1" applyBorder="1" applyAlignment="1">
      <alignment horizontal="center" vertical="center" wrapText="1"/>
    </xf>
    <xf numFmtId="0" fontId="5" fillId="12" borderId="4" xfId="0" applyFont="1" applyFill="1" applyBorder="1" applyAlignment="1">
      <alignment horizontal="center" vertical="center" wrapText="1"/>
    </xf>
    <xf numFmtId="0" fontId="7" fillId="12" borderId="4" xfId="0" applyFont="1" applyFill="1" applyBorder="1" applyAlignment="1">
      <alignment wrapText="1"/>
    </xf>
    <xf numFmtId="44" fontId="7" fillId="12" borderId="4" xfId="1" applyFont="1" applyFill="1" applyBorder="1" applyAlignment="1">
      <alignment wrapText="1"/>
    </xf>
    <xf numFmtId="0" fontId="7" fillId="12" borderId="5" xfId="0" applyFont="1" applyFill="1" applyBorder="1" applyAlignment="1">
      <alignment horizontal="center" vertical="center" wrapText="1"/>
    </xf>
    <xf numFmtId="0" fontId="7" fillId="12" borderId="4" xfId="0" applyFont="1" applyFill="1" applyBorder="1" applyAlignment="1">
      <alignment horizontal="center" vertical="center" wrapText="1"/>
    </xf>
    <xf numFmtId="44" fontId="5" fillId="12" borderId="4" xfId="1" applyFont="1" applyFill="1" applyBorder="1" applyAlignment="1">
      <alignment horizontal="center" vertical="center" wrapText="1"/>
    </xf>
    <xf numFmtId="9" fontId="5" fillId="12" borderId="4" xfId="3" applyFont="1" applyFill="1" applyBorder="1" applyAlignment="1">
      <alignment horizontal="center" vertical="center" wrapText="1"/>
    </xf>
    <xf numFmtId="166" fontId="9" fillId="12" borderId="4" xfId="4" applyNumberFormat="1" applyFont="1" applyFill="1" applyBorder="1" applyAlignment="1">
      <alignment horizontal="center" vertical="center" wrapText="1"/>
    </xf>
    <xf numFmtId="0" fontId="0" fillId="12" borderId="0" xfId="0" applyFill="1" applyAlignment="1">
      <alignment wrapText="1"/>
    </xf>
    <xf numFmtId="42" fontId="0" fillId="12" borderId="0" xfId="2" applyFont="1" applyFill="1" applyBorder="1" applyAlignment="1">
      <alignment wrapText="1"/>
    </xf>
    <xf numFmtId="0" fontId="5" fillId="12" borderId="6" xfId="0" applyFont="1" applyFill="1" applyBorder="1" applyAlignment="1">
      <alignment horizontal="center" vertical="center" wrapText="1"/>
    </xf>
    <xf numFmtId="0" fontId="7" fillId="12" borderId="6"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7" fillId="12" borderId="7" xfId="0" applyFont="1" applyFill="1" applyBorder="1" applyAlignment="1">
      <alignment horizontal="center" vertical="center" wrapText="1"/>
    </xf>
    <xf numFmtId="49" fontId="9" fillId="12" borderId="4" xfId="4" applyNumberFormat="1" applyFont="1" applyFill="1" applyBorder="1" applyAlignment="1">
      <alignment horizontal="center" vertical="center" wrapText="1"/>
    </xf>
    <xf numFmtId="0" fontId="5" fillId="13" borderId="5" xfId="0" applyFont="1" applyFill="1" applyBorder="1" applyAlignment="1">
      <alignment vertical="center" wrapText="1"/>
    </xf>
    <xf numFmtId="0" fontId="5" fillId="13" borderId="4" xfId="0" applyFont="1" applyFill="1" applyBorder="1" applyAlignment="1">
      <alignment vertical="center" wrapText="1"/>
    </xf>
    <xf numFmtId="0" fontId="5" fillId="13" borderId="5" xfId="0" applyFont="1" applyFill="1" applyBorder="1" applyAlignment="1">
      <alignment horizontal="center" vertical="center" wrapText="1"/>
    </xf>
    <xf numFmtId="1" fontId="5" fillId="13" borderId="5" xfId="0" applyNumberFormat="1" applyFont="1" applyFill="1" applyBorder="1" applyAlignment="1">
      <alignment horizontal="center" vertical="center" wrapText="1"/>
    </xf>
    <xf numFmtId="0" fontId="6" fillId="13" borderId="4" xfId="0" applyFont="1" applyFill="1" applyBorder="1" applyAlignment="1">
      <alignment horizontal="center" vertical="center" wrapText="1"/>
    </xf>
    <xf numFmtId="0" fontId="5" fillId="13" borderId="4" xfId="0" applyFont="1" applyFill="1" applyBorder="1" applyAlignment="1">
      <alignment horizontal="center" vertical="center" wrapText="1"/>
    </xf>
    <xf numFmtId="0" fontId="5" fillId="14" borderId="5" xfId="0" applyFont="1" applyFill="1" applyBorder="1" applyAlignment="1">
      <alignment horizontal="center" vertical="center" wrapText="1"/>
    </xf>
    <xf numFmtId="0" fontId="7" fillId="13" borderId="4" xfId="0" applyFont="1" applyFill="1" applyBorder="1" applyAlignment="1">
      <alignment wrapText="1"/>
    </xf>
    <xf numFmtId="44" fontId="16" fillId="13" borderId="4" xfId="1" applyFont="1" applyFill="1" applyBorder="1" applyAlignment="1">
      <alignment wrapText="1"/>
    </xf>
    <xf numFmtId="0" fontId="7" fillId="13" borderId="5" xfId="0" applyFont="1" applyFill="1" applyBorder="1" applyAlignment="1">
      <alignment horizontal="center" vertical="center" wrapText="1"/>
    </xf>
    <xf numFmtId="0" fontId="7" fillId="13" borderId="4" xfId="0" applyFont="1" applyFill="1" applyBorder="1" applyAlignment="1">
      <alignment horizontal="center" vertical="center" wrapText="1"/>
    </xf>
    <xf numFmtId="44" fontId="6" fillId="13" borderId="4" xfId="1" applyFont="1" applyFill="1" applyBorder="1" applyAlignment="1">
      <alignment horizontal="center" vertical="center" wrapText="1"/>
    </xf>
    <xf numFmtId="0" fontId="9" fillId="13" borderId="4" xfId="4" applyFont="1" applyFill="1" applyBorder="1" applyAlignment="1">
      <alignment horizontal="center" vertical="center" wrapText="1"/>
    </xf>
    <xf numFmtId="0" fontId="0" fillId="13" borderId="0" xfId="0" applyFill="1" applyAlignment="1">
      <alignment wrapText="1"/>
    </xf>
    <xf numFmtId="42" fontId="0" fillId="13" borderId="0" xfId="2" applyFont="1" applyFill="1" applyBorder="1" applyAlignment="1">
      <alignment wrapText="1"/>
    </xf>
    <xf numFmtId="0" fontId="5" fillId="13" borderId="7" xfId="0" applyFont="1" applyFill="1" applyBorder="1" applyAlignment="1">
      <alignment horizontal="center" vertical="center" wrapText="1"/>
    </xf>
    <xf numFmtId="0" fontId="5" fillId="13" borderId="6" xfId="0" applyFont="1" applyFill="1" applyBorder="1" applyAlignment="1">
      <alignment horizontal="center" vertical="center" wrapText="1"/>
    </xf>
    <xf numFmtId="1" fontId="5" fillId="13" borderId="6" xfId="0" applyNumberFormat="1" applyFont="1" applyFill="1" applyBorder="1" applyAlignment="1">
      <alignment horizontal="center" vertical="center" wrapText="1"/>
    </xf>
    <xf numFmtId="0" fontId="5" fillId="14" borderId="6" xfId="0" applyFont="1" applyFill="1" applyBorder="1" applyAlignment="1">
      <alignment horizontal="center" vertical="center" wrapText="1"/>
    </xf>
    <xf numFmtId="0" fontId="7" fillId="13" borderId="6" xfId="0" applyFont="1" applyFill="1" applyBorder="1" applyAlignment="1">
      <alignment horizontal="center" vertical="center" wrapText="1"/>
    </xf>
    <xf numFmtId="9" fontId="6" fillId="13" borderId="4" xfId="3" applyFont="1" applyFill="1" applyBorder="1" applyAlignment="1">
      <alignment horizontal="center" vertical="center" wrapText="1"/>
    </xf>
    <xf numFmtId="0" fontId="6" fillId="13" borderId="5" xfId="0" applyFont="1" applyFill="1" applyBorder="1" applyAlignment="1">
      <alignment horizontal="center" vertical="center" wrapText="1"/>
    </xf>
    <xf numFmtId="0" fontId="15" fillId="13" borderId="4" xfId="0" applyFont="1" applyFill="1" applyBorder="1" applyAlignment="1">
      <alignment horizontal="center" vertical="center" wrapText="1"/>
    </xf>
    <xf numFmtId="0" fontId="6" fillId="13" borderId="6" xfId="0" applyFont="1" applyFill="1" applyBorder="1" applyAlignment="1">
      <alignment horizontal="center" vertical="center" wrapText="1"/>
    </xf>
    <xf numFmtId="42" fontId="7" fillId="13" borderId="4" xfId="2" applyFont="1" applyFill="1" applyBorder="1" applyAlignment="1">
      <alignment horizontal="center" vertical="center" wrapText="1"/>
    </xf>
    <xf numFmtId="0" fontId="6" fillId="13" borderId="7" xfId="0" applyFont="1" applyFill="1" applyBorder="1" applyAlignment="1">
      <alignment horizontal="center" vertical="center" wrapText="1"/>
    </xf>
    <xf numFmtId="1" fontId="5" fillId="13" borderId="7" xfId="0" applyNumberFormat="1" applyFont="1" applyFill="1" applyBorder="1" applyAlignment="1">
      <alignment horizontal="center" vertical="center" wrapText="1"/>
    </xf>
    <xf numFmtId="0" fontId="7" fillId="13" borderId="7" xfId="0" applyFont="1" applyFill="1" applyBorder="1" applyAlignment="1">
      <alignment horizontal="center" vertical="center" wrapText="1"/>
    </xf>
    <xf numFmtId="0" fontId="6" fillId="14" borderId="5" xfId="0" applyFont="1" applyFill="1" applyBorder="1" applyAlignment="1">
      <alignment horizontal="center" vertical="center" wrapText="1"/>
    </xf>
    <xf numFmtId="1" fontId="5" fillId="14" borderId="5" xfId="0" applyNumberFormat="1" applyFont="1" applyFill="1" applyBorder="1" applyAlignment="1">
      <alignment horizontal="center" vertical="center" wrapText="1"/>
    </xf>
    <xf numFmtId="0" fontId="6" fillId="14" borderId="4"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7" fillId="14" borderId="4" xfId="0" applyFont="1" applyFill="1" applyBorder="1" applyAlignment="1">
      <alignment wrapText="1"/>
    </xf>
    <xf numFmtId="44" fontId="16" fillId="14" borderId="4" xfId="1" applyFont="1" applyFill="1" applyBorder="1" applyAlignment="1">
      <alignment wrapText="1"/>
    </xf>
    <xf numFmtId="0" fontId="7" fillId="14" borderId="5" xfId="0" applyFont="1" applyFill="1" applyBorder="1" applyAlignment="1">
      <alignment horizontal="center" vertical="center" wrapText="1"/>
    </xf>
    <xf numFmtId="0" fontId="7" fillId="14" borderId="4" xfId="0" applyFont="1" applyFill="1" applyBorder="1" applyAlignment="1">
      <alignment horizontal="center" vertical="center" wrapText="1"/>
    </xf>
    <xf numFmtId="44" fontId="6" fillId="14" borderId="4" xfId="1" applyFont="1" applyFill="1" applyBorder="1" applyAlignment="1">
      <alignment horizontal="center" vertical="center" wrapText="1"/>
    </xf>
    <xf numFmtId="9" fontId="6" fillId="14" borderId="4" xfId="3" applyFont="1" applyFill="1" applyBorder="1" applyAlignment="1">
      <alignment horizontal="center" vertical="center" wrapText="1"/>
    </xf>
    <xf numFmtId="49" fontId="5" fillId="14" borderId="4" xfId="0" applyNumberFormat="1" applyFont="1" applyFill="1" applyBorder="1" applyAlignment="1">
      <alignment horizontal="center" vertical="center" wrapText="1"/>
    </xf>
    <xf numFmtId="0" fontId="0" fillId="14" borderId="0" xfId="0" applyFill="1" applyAlignment="1">
      <alignment wrapText="1"/>
    </xf>
    <xf numFmtId="42" fontId="0" fillId="14" borderId="0" xfId="2" applyFont="1" applyFill="1" applyBorder="1" applyAlignment="1">
      <alignment wrapText="1"/>
    </xf>
    <xf numFmtId="0" fontId="6" fillId="14" borderId="7" xfId="0" applyFont="1" applyFill="1" applyBorder="1" applyAlignment="1">
      <alignment horizontal="center" vertical="center" wrapText="1"/>
    </xf>
    <xf numFmtId="0" fontId="5" fillId="14" borderId="7" xfId="0" applyFont="1" applyFill="1" applyBorder="1" applyAlignment="1">
      <alignment horizontal="center" vertical="center" wrapText="1"/>
    </xf>
    <xf numFmtId="1" fontId="5" fillId="14" borderId="6" xfId="0" applyNumberFormat="1" applyFont="1" applyFill="1" applyBorder="1" applyAlignment="1">
      <alignment horizontal="center" vertical="center" wrapText="1"/>
    </xf>
    <xf numFmtId="0" fontId="7" fillId="14" borderId="6" xfId="0" applyFont="1" applyFill="1" applyBorder="1" applyAlignment="1">
      <alignment horizontal="center" vertical="center" wrapText="1"/>
    </xf>
    <xf numFmtId="0" fontId="9" fillId="14" borderId="4" xfId="4" applyFont="1" applyFill="1" applyBorder="1" applyAlignment="1">
      <alignment horizontal="center" vertical="center" wrapText="1"/>
    </xf>
    <xf numFmtId="0" fontId="6" fillId="14" borderId="6" xfId="0" applyFont="1" applyFill="1" applyBorder="1" applyAlignment="1">
      <alignment horizontal="center" vertical="center" wrapText="1"/>
    </xf>
    <xf numFmtId="0" fontId="6" fillId="14" borderId="5" xfId="0" applyFont="1" applyFill="1" applyBorder="1" applyAlignment="1">
      <alignment horizontal="center" vertical="center" wrapText="1"/>
    </xf>
    <xf numFmtId="0" fontId="5" fillId="14" borderId="5" xfId="0" applyFont="1" applyFill="1" applyBorder="1" applyAlignment="1">
      <alignment horizontal="center" vertical="center" wrapText="1"/>
    </xf>
    <xf numFmtId="0" fontId="7" fillId="14" borderId="5" xfId="0" applyFont="1" applyFill="1" applyBorder="1" applyAlignment="1">
      <alignment wrapText="1"/>
    </xf>
    <xf numFmtId="44" fontId="16" fillId="14" borderId="5" xfId="1" applyFont="1" applyFill="1" applyBorder="1" applyAlignment="1">
      <alignment wrapText="1"/>
    </xf>
    <xf numFmtId="0" fontId="7" fillId="14" borderId="5" xfId="0" applyFont="1" applyFill="1" applyBorder="1" applyAlignment="1">
      <alignment horizontal="center" vertical="center" wrapText="1"/>
    </xf>
    <xf numFmtId="44" fontId="6" fillId="14" borderId="5" xfId="1" applyFont="1" applyFill="1" applyBorder="1" applyAlignment="1">
      <alignment horizontal="center" vertical="center" wrapText="1"/>
    </xf>
    <xf numFmtId="0" fontId="5" fillId="15" borderId="4" xfId="0" applyFont="1" applyFill="1" applyBorder="1" applyAlignment="1">
      <alignment vertical="center" wrapText="1"/>
    </xf>
    <xf numFmtId="0" fontId="6" fillId="15" borderId="4" xfId="0" applyFont="1" applyFill="1" applyBorder="1" applyAlignment="1">
      <alignment horizontal="center" vertical="center" wrapText="1"/>
    </xf>
    <xf numFmtId="0" fontId="5" fillId="15" borderId="4" xfId="0" applyFont="1" applyFill="1" applyBorder="1" applyAlignment="1">
      <alignment horizontal="center" vertical="center" wrapText="1"/>
    </xf>
    <xf numFmtId="1" fontId="5" fillId="15" borderId="4" xfId="0" applyNumberFormat="1" applyFont="1" applyFill="1" applyBorder="1" applyAlignment="1">
      <alignment horizontal="center" vertical="center" wrapText="1"/>
    </xf>
    <xf numFmtId="0" fontId="7" fillId="15" borderId="4" xfId="0" applyFont="1" applyFill="1" applyBorder="1" applyAlignment="1">
      <alignment wrapText="1"/>
    </xf>
    <xf numFmtId="44" fontId="16" fillId="15" borderId="4" xfId="1" applyFont="1" applyFill="1" applyBorder="1" applyAlignment="1">
      <alignment wrapText="1"/>
    </xf>
    <xf numFmtId="0" fontId="7" fillId="15" borderId="4" xfId="0" applyFont="1" applyFill="1" applyBorder="1" applyAlignment="1">
      <alignment horizontal="center" vertical="center" wrapText="1"/>
    </xf>
    <xf numFmtId="44" fontId="6" fillId="15" borderId="4" xfId="1" applyFont="1" applyFill="1" applyBorder="1" applyAlignment="1">
      <alignment horizontal="center" vertical="center" wrapText="1"/>
    </xf>
    <xf numFmtId="0" fontId="0" fillId="15" borderId="0" xfId="0" applyFill="1" applyAlignment="1">
      <alignment wrapText="1"/>
    </xf>
    <xf numFmtId="42" fontId="0" fillId="15" borderId="0" xfId="2" applyFont="1" applyFill="1" applyBorder="1" applyAlignment="1">
      <alignment wrapText="1"/>
    </xf>
    <xf numFmtId="0" fontId="5" fillId="16" borderId="5" xfId="0" applyFont="1" applyFill="1" applyBorder="1" applyAlignment="1">
      <alignment horizontal="center" vertical="center" wrapText="1"/>
    </xf>
    <xf numFmtId="0" fontId="6" fillId="16" borderId="4" xfId="0" applyFont="1" applyFill="1" applyBorder="1" applyAlignment="1">
      <alignment horizontal="center" vertical="center" wrapText="1"/>
    </xf>
    <xf numFmtId="0" fontId="5" fillId="16" borderId="4" xfId="0" applyFont="1" applyFill="1" applyBorder="1" applyAlignment="1">
      <alignment horizontal="center" vertical="center" wrapText="1"/>
    </xf>
    <xf numFmtId="1" fontId="5" fillId="16" borderId="5" xfId="0" applyNumberFormat="1" applyFont="1" applyFill="1" applyBorder="1" applyAlignment="1">
      <alignment horizontal="center" vertical="center" wrapText="1"/>
    </xf>
    <xf numFmtId="0" fontId="7" fillId="16" borderId="4" xfId="0" applyFont="1" applyFill="1" applyBorder="1" applyAlignment="1">
      <alignment wrapText="1"/>
    </xf>
    <xf numFmtId="44" fontId="16" fillId="16" borderId="4" xfId="1" applyFont="1" applyFill="1" applyBorder="1" applyAlignment="1">
      <alignment wrapText="1"/>
    </xf>
    <xf numFmtId="0" fontId="7" fillId="16" borderId="5" xfId="0" applyFont="1" applyFill="1" applyBorder="1" applyAlignment="1">
      <alignment horizontal="center" vertical="center" wrapText="1"/>
    </xf>
    <xf numFmtId="44" fontId="6" fillId="16" borderId="4" xfId="1" applyFont="1" applyFill="1" applyBorder="1" applyAlignment="1">
      <alignment horizontal="center" vertical="center" wrapText="1"/>
    </xf>
    <xf numFmtId="0" fontId="0" fillId="16" borderId="0" xfId="0" applyFill="1" applyAlignment="1">
      <alignment wrapText="1"/>
    </xf>
    <xf numFmtId="42" fontId="0" fillId="16" borderId="0" xfId="2" applyFont="1" applyFill="1" applyBorder="1" applyAlignment="1">
      <alignment wrapText="1"/>
    </xf>
    <xf numFmtId="0" fontId="5" fillId="16" borderId="7" xfId="0" applyFont="1" applyFill="1" applyBorder="1" applyAlignment="1">
      <alignment horizontal="center" vertical="center" wrapText="1"/>
    </xf>
    <xf numFmtId="1" fontId="5" fillId="16" borderId="7" xfId="0" applyNumberFormat="1" applyFont="1" applyFill="1" applyBorder="1" applyAlignment="1">
      <alignment horizontal="center" vertical="center" wrapText="1"/>
    </xf>
    <xf numFmtId="0" fontId="7" fillId="16" borderId="7" xfId="0" applyFont="1" applyFill="1" applyBorder="1" applyAlignment="1">
      <alignment horizontal="center" vertical="center" wrapText="1"/>
    </xf>
    <xf numFmtId="0" fontId="5" fillId="17" borderId="4" xfId="0" applyFont="1" applyFill="1" applyBorder="1" applyAlignment="1">
      <alignment vertical="center" wrapText="1"/>
    </xf>
    <xf numFmtId="0" fontId="6" fillId="17" borderId="4" xfId="0" applyFont="1" applyFill="1" applyBorder="1" applyAlignment="1">
      <alignment horizontal="center" vertical="center" wrapText="1"/>
    </xf>
    <xf numFmtId="3" fontId="6" fillId="17" borderId="4" xfId="0" applyNumberFormat="1" applyFont="1" applyFill="1" applyBorder="1" applyAlignment="1">
      <alignment horizontal="center" vertical="center" wrapText="1"/>
    </xf>
    <xf numFmtId="0" fontId="5" fillId="17" borderId="4" xfId="0" applyFont="1" applyFill="1" applyBorder="1" applyAlignment="1">
      <alignment horizontal="center" vertical="center" wrapText="1"/>
    </xf>
    <xf numFmtId="1" fontId="5" fillId="17" borderId="4" xfId="0" applyNumberFormat="1" applyFont="1" applyFill="1" applyBorder="1" applyAlignment="1">
      <alignment horizontal="center" vertical="center" wrapText="1"/>
    </xf>
    <xf numFmtId="0" fontId="7" fillId="17" borderId="4" xfId="0" applyFont="1" applyFill="1" applyBorder="1" applyAlignment="1">
      <alignment wrapText="1"/>
    </xf>
    <xf numFmtId="44" fontId="16" fillId="17" borderId="4" xfId="1" applyFont="1" applyFill="1" applyBorder="1" applyAlignment="1">
      <alignment wrapText="1"/>
    </xf>
    <xf numFmtId="0" fontId="7" fillId="17" borderId="4" xfId="0" applyFont="1" applyFill="1" applyBorder="1" applyAlignment="1">
      <alignment horizontal="center" vertical="center" wrapText="1"/>
    </xf>
    <xf numFmtId="44" fontId="6" fillId="17" borderId="4" xfId="1" applyFont="1" applyFill="1" applyBorder="1" applyAlignment="1">
      <alignment horizontal="center" vertical="center" wrapText="1"/>
    </xf>
    <xf numFmtId="0" fontId="0" fillId="17" borderId="0" xfId="0" applyFill="1" applyAlignment="1">
      <alignment wrapText="1"/>
    </xf>
    <xf numFmtId="42" fontId="0" fillId="17" borderId="0" xfId="2" applyFont="1" applyFill="1" applyBorder="1" applyAlignment="1">
      <alignment wrapText="1"/>
    </xf>
    <xf numFmtId="0" fontId="5" fillId="0" borderId="0" xfId="0" applyFont="1" applyAlignment="1">
      <alignment horizontal="center" vertical="center" wrapText="1"/>
    </xf>
    <xf numFmtId="0" fontId="5" fillId="0" borderId="0" xfId="0" applyFont="1" applyAlignment="1">
      <alignment horizontal="center" wrapText="1"/>
    </xf>
    <xf numFmtId="0" fontId="5" fillId="0" borderId="4" xfId="0" applyFont="1" applyBorder="1" applyAlignment="1">
      <alignment horizontal="center" wrapText="1"/>
    </xf>
  </cellXfs>
  <cellStyles count="5">
    <cellStyle name="Hipervínculo" xfId="4" builtinId="8"/>
    <cellStyle name="Moneda" xfId="1" builtinId="4"/>
    <cellStyle name="Moneda [0]" xfId="2" builtinId="7"/>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AN%20DE%20ACCION%20IPCC%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
      <sheetName val="Hoja1"/>
    </sheetNames>
    <sheetDataSet>
      <sheetData sheetId="0"/>
      <sheetData sheetId="1">
        <row r="8">
          <cell r="K8">
            <v>183138000</v>
          </cell>
        </row>
        <row r="10">
          <cell r="K10">
            <v>158700000</v>
          </cell>
        </row>
        <row r="11">
          <cell r="K11">
            <v>158700000</v>
          </cell>
        </row>
      </sheetData>
    </sheetDataSet>
  </externalBook>
</externalLink>
</file>

<file path=xl/persons/person.xml><?xml version="1.0" encoding="utf-8"?>
<personList xmlns="http://schemas.microsoft.com/office/spreadsheetml/2018/threadedcomments" xmlns:x="http://schemas.openxmlformats.org/spreadsheetml/2006/main">
  <person displayName="lizeth vega" id="{67CA2E8C-BEA7-944B-B0B6-E0A179AC4A5B}" userId="ccf3010a4c5d8d78"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73" dT="2021-01-28T16:21:34.61" personId="{67CA2E8C-BEA7-944B-B0B6-E0A179AC4A5B}" id="{3DBB79D0-BF7A-544C-A7EE-CC336FD08DF5}">
    <text>El proposito es movilizar y sensibilizar a la ciudadania general para investigar, divulgar y concursar sobre las nefastas repercusiones de la corrupción en el nivel de vida de los cartageneros. Para ello generan incentivos a través de becas y reconocimientos - el mecanismo es mediante estímulos a través de convocatoria publica anual</text>
  </threadedComment>
  <threadedComment ref="V74" dT="2021-01-28T16:02:42.97" personId="{67CA2E8C-BEA7-944B-B0B6-E0A179AC4A5B}" id="{CA160D29-F12E-4548-9468-97F755CF8F9F}">
    <text xml:space="preserve">Consultar código al momento de pedir CDP
</text>
  </threadedComment>
  <threadedComment ref="J76" dT="2021-01-28T16:07:03.05" personId="{67CA2E8C-BEA7-944B-B0B6-E0A179AC4A5B}" id="{35CCBA4F-F400-6946-99EF-46F8B68CEA79}">
    <text>Meta compartida con IDER Y PARTICIPACIÓN</text>
  </threadedComment>
  <threadedComment ref="Q76" dT="2021-01-28T16:08:33.65" personId="{67CA2E8C-BEA7-944B-B0B6-E0A179AC4A5B}" id="{EDEDF7D3-DF60-064B-BA5F-5C98686BAD5C}">
    <text>Meta compartida con IDER Y PARTICIPACIÓN</text>
  </threadedComment>
  <threadedComment ref="V76" dT="2021-01-28T16:09:42.88" personId="{67CA2E8C-BEA7-944B-B0B6-E0A179AC4A5B}" id="{C5C9DDFB-44A6-034F-BA2E-68FACBB268F1}">
    <text>Consultar código al momento de pedir CDP</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5DA6A-18DC-F74C-A414-C12D38ADD64F}">
  <dimension ref="A1:AG1178"/>
  <sheetViews>
    <sheetView tabSelected="1" workbookViewId="0">
      <selection activeCell="U76" sqref="U76"/>
    </sheetView>
  </sheetViews>
  <sheetFormatPr baseColWidth="10" defaultRowHeight="16"/>
  <cols>
    <col min="1" max="1" width="17" style="322" customWidth="1"/>
    <col min="2" max="2" width="29.1640625" style="322" customWidth="1"/>
    <col min="3" max="3" width="28.33203125" style="322" customWidth="1"/>
    <col min="4" max="4" width="35.5" style="322" customWidth="1"/>
    <col min="5" max="5" width="29.1640625" style="323" customWidth="1"/>
    <col min="6" max="6" width="26.1640625" style="323" customWidth="1"/>
    <col min="7" max="7" width="26.5" style="323" customWidth="1"/>
    <col min="8" max="8" width="19.33203125" style="323" customWidth="1"/>
    <col min="9" max="9" width="36.33203125" style="323" customWidth="1"/>
    <col min="10" max="11" width="33" style="323" customWidth="1"/>
    <col min="12" max="12" width="19.6640625" style="323" customWidth="1"/>
    <col min="13" max="13" width="32.6640625" style="323" customWidth="1"/>
    <col min="14" max="14" width="16.83203125" style="323" customWidth="1"/>
    <col min="15" max="15" width="36.1640625" style="323" customWidth="1"/>
    <col min="16" max="17" width="21.1640625" style="323" customWidth="1"/>
    <col min="18" max="18" width="17.5" style="323" customWidth="1"/>
    <col min="19" max="19" width="15.6640625" style="323" customWidth="1"/>
    <col min="20" max="20" width="27.83203125" style="323" customWidth="1"/>
    <col min="21" max="21" width="14.33203125" style="323" customWidth="1"/>
    <col min="22" max="22" width="31.1640625" style="323" customWidth="1"/>
    <col min="23" max="23" width="39.33203125" style="323" customWidth="1"/>
    <col min="24" max="25" width="46.83203125" style="323" customWidth="1"/>
    <col min="26" max="26" width="74" style="324" customWidth="1"/>
    <col min="27" max="27" width="13.5" style="3" bestFit="1" customWidth="1"/>
    <col min="28" max="16384" width="10.83203125" style="3"/>
  </cols>
  <sheetData>
    <row r="1" spans="1:30" ht="14" customHeight="1">
      <c r="A1" s="1" t="s">
        <v>0</v>
      </c>
      <c r="B1" s="1"/>
      <c r="C1" s="1"/>
      <c r="D1" s="1"/>
      <c r="E1" s="1"/>
      <c r="F1" s="1"/>
      <c r="G1" s="1"/>
      <c r="H1" s="1"/>
      <c r="I1" s="1"/>
      <c r="J1" s="1"/>
      <c r="K1" s="1"/>
      <c r="L1" s="1"/>
      <c r="M1" s="1"/>
      <c r="N1" s="1"/>
      <c r="O1" s="1"/>
      <c r="P1" s="1"/>
      <c r="Q1" s="1"/>
      <c r="R1" s="1"/>
      <c r="S1" s="1"/>
      <c r="T1" s="1"/>
      <c r="U1" s="1"/>
      <c r="V1" s="1"/>
      <c r="W1" s="1"/>
      <c r="X1" s="1"/>
      <c r="Y1" s="1"/>
      <c r="Z1" s="2"/>
    </row>
    <row r="2" spans="1:30" s="11" customFormat="1" ht="45" customHeight="1">
      <c r="A2" s="4" t="s">
        <v>1</v>
      </c>
      <c r="B2" s="5" t="s">
        <v>2</v>
      </c>
      <c r="C2" s="5" t="s">
        <v>3</v>
      </c>
      <c r="D2" s="5" t="s">
        <v>4</v>
      </c>
      <c r="E2" s="5" t="s">
        <v>5</v>
      </c>
      <c r="F2" s="5" t="s">
        <v>6</v>
      </c>
      <c r="G2" s="5" t="s">
        <v>7</v>
      </c>
      <c r="H2" s="5" t="s">
        <v>4</v>
      </c>
      <c r="I2" s="5" t="s">
        <v>8</v>
      </c>
      <c r="J2" s="5" t="s">
        <v>9</v>
      </c>
      <c r="K2" s="5" t="s">
        <v>10</v>
      </c>
      <c r="L2" s="6" t="s">
        <v>11</v>
      </c>
      <c r="M2" s="7" t="s">
        <v>12</v>
      </c>
      <c r="N2" s="6" t="s">
        <v>13</v>
      </c>
      <c r="O2" s="6" t="s">
        <v>14</v>
      </c>
      <c r="P2" s="8" t="s">
        <v>15</v>
      </c>
      <c r="Q2" s="8" t="s">
        <v>16</v>
      </c>
      <c r="R2" s="5" t="s">
        <v>17</v>
      </c>
      <c r="S2" s="5" t="s">
        <v>18</v>
      </c>
      <c r="T2" s="9" t="s">
        <v>19</v>
      </c>
      <c r="U2" s="5" t="s">
        <v>20</v>
      </c>
      <c r="V2" s="5" t="s">
        <v>21</v>
      </c>
      <c r="W2" s="10" t="s">
        <v>22</v>
      </c>
      <c r="X2" s="10" t="s">
        <v>23</v>
      </c>
      <c r="Y2" s="10" t="s">
        <v>24</v>
      </c>
      <c r="Z2" s="10" t="s">
        <v>25</v>
      </c>
    </row>
    <row r="3" spans="1:30" s="27" customFormat="1" ht="117" customHeight="1">
      <c r="A3" s="12" t="s">
        <v>26</v>
      </c>
      <c r="B3" s="12" t="s">
        <v>27</v>
      </c>
      <c r="C3" s="13" t="s">
        <v>28</v>
      </c>
      <c r="D3" s="13" t="s">
        <v>29</v>
      </c>
      <c r="E3" s="13" t="s">
        <v>30</v>
      </c>
      <c r="F3" s="13" t="s">
        <v>31</v>
      </c>
      <c r="G3" s="13" t="s">
        <v>32</v>
      </c>
      <c r="H3" s="14" t="s">
        <v>33</v>
      </c>
      <c r="I3" s="13" t="s">
        <v>34</v>
      </c>
      <c r="J3" s="13" t="s">
        <v>35</v>
      </c>
      <c r="K3" s="15">
        <v>132832</v>
      </c>
      <c r="L3" s="16" t="s">
        <v>36</v>
      </c>
      <c r="M3" s="17">
        <v>2020130010042</v>
      </c>
      <c r="N3" s="15" t="s">
        <v>37</v>
      </c>
      <c r="O3" s="18" t="s">
        <v>38</v>
      </c>
      <c r="P3" s="19">
        <v>18</v>
      </c>
      <c r="Q3" s="19">
        <v>18</v>
      </c>
      <c r="R3" s="15" t="s">
        <v>39</v>
      </c>
      <c r="S3" s="20" t="s">
        <v>40</v>
      </c>
      <c r="T3" s="21">
        <v>200000000</v>
      </c>
      <c r="U3" s="22" t="s">
        <v>41</v>
      </c>
      <c r="V3" s="23" t="s">
        <v>42</v>
      </c>
      <c r="W3" s="24"/>
      <c r="X3" s="24"/>
      <c r="Y3" s="25"/>
      <c r="Z3" s="26"/>
      <c r="AB3" s="29"/>
      <c r="AD3" s="29"/>
    </row>
    <row r="4" spans="1:30" s="27" customFormat="1" ht="58" customHeight="1">
      <c r="A4" s="12" t="s">
        <v>26</v>
      </c>
      <c r="B4" s="12" t="s">
        <v>27</v>
      </c>
      <c r="C4" s="13" t="s">
        <v>28</v>
      </c>
      <c r="D4" s="13" t="s">
        <v>29</v>
      </c>
      <c r="E4" s="13" t="s">
        <v>30</v>
      </c>
      <c r="F4" s="13" t="s">
        <v>31</v>
      </c>
      <c r="G4" s="13" t="s">
        <v>32</v>
      </c>
      <c r="H4" s="14" t="s">
        <v>33</v>
      </c>
      <c r="I4" s="13" t="s">
        <v>34</v>
      </c>
      <c r="J4" s="13" t="s">
        <v>35</v>
      </c>
      <c r="K4" s="30"/>
      <c r="L4" s="31"/>
      <c r="M4" s="32"/>
      <c r="N4" s="30"/>
      <c r="O4" s="18" t="s">
        <v>43</v>
      </c>
      <c r="P4" s="19">
        <v>18</v>
      </c>
      <c r="Q4" s="19">
        <v>18</v>
      </c>
      <c r="R4" s="30"/>
      <c r="S4" s="20" t="s">
        <v>40</v>
      </c>
      <c r="T4" s="21">
        <v>115000000</v>
      </c>
      <c r="U4" s="33"/>
      <c r="V4" s="23" t="s">
        <v>44</v>
      </c>
      <c r="W4" s="24"/>
      <c r="X4" s="24"/>
      <c r="Y4" s="25"/>
      <c r="Z4" s="18"/>
      <c r="AB4" s="29"/>
      <c r="AD4" s="29"/>
    </row>
    <row r="5" spans="1:30" s="27" customFormat="1" ht="72" customHeight="1">
      <c r="A5" s="12" t="s">
        <v>26</v>
      </c>
      <c r="B5" s="12" t="s">
        <v>27</v>
      </c>
      <c r="C5" s="13" t="s">
        <v>28</v>
      </c>
      <c r="D5" s="13" t="s">
        <v>29</v>
      </c>
      <c r="E5" s="13" t="s">
        <v>30</v>
      </c>
      <c r="F5" s="13" t="s">
        <v>31</v>
      </c>
      <c r="G5" s="13" t="s">
        <v>32</v>
      </c>
      <c r="H5" s="14" t="s">
        <v>33</v>
      </c>
      <c r="I5" s="13" t="s">
        <v>34</v>
      </c>
      <c r="J5" s="13" t="s">
        <v>35</v>
      </c>
      <c r="K5" s="30"/>
      <c r="L5" s="31"/>
      <c r="M5" s="32"/>
      <c r="N5" s="30"/>
      <c r="O5" s="18" t="s">
        <v>45</v>
      </c>
      <c r="P5" s="19">
        <v>6</v>
      </c>
      <c r="Q5" s="19">
        <v>12</v>
      </c>
      <c r="R5" s="30"/>
      <c r="S5" s="20" t="s">
        <v>40</v>
      </c>
      <c r="T5" s="21">
        <v>100000000</v>
      </c>
      <c r="U5" s="33"/>
      <c r="V5" s="23" t="s">
        <v>44</v>
      </c>
      <c r="W5" s="24"/>
      <c r="X5" s="24"/>
      <c r="Y5" s="24"/>
      <c r="Z5" s="18"/>
      <c r="AB5" s="29"/>
      <c r="AD5" s="29"/>
    </row>
    <row r="6" spans="1:30" s="27" customFormat="1" ht="57" customHeight="1">
      <c r="A6" s="12" t="s">
        <v>26</v>
      </c>
      <c r="B6" s="12" t="s">
        <v>27</v>
      </c>
      <c r="C6" s="13" t="s">
        <v>28</v>
      </c>
      <c r="D6" s="13" t="s">
        <v>29</v>
      </c>
      <c r="E6" s="13" t="s">
        <v>30</v>
      </c>
      <c r="F6" s="13" t="s">
        <v>31</v>
      </c>
      <c r="G6" s="13" t="s">
        <v>32</v>
      </c>
      <c r="H6" s="14" t="s">
        <v>33</v>
      </c>
      <c r="I6" s="13" t="s">
        <v>34</v>
      </c>
      <c r="J6" s="13" t="s">
        <v>35</v>
      </c>
      <c r="K6" s="30"/>
      <c r="L6" s="31"/>
      <c r="M6" s="32"/>
      <c r="N6" s="30"/>
      <c r="O6" s="18" t="s">
        <v>46</v>
      </c>
      <c r="P6" s="19">
        <v>1</v>
      </c>
      <c r="Q6" s="19">
        <v>3</v>
      </c>
      <c r="R6" s="30"/>
      <c r="S6" s="20" t="s">
        <v>40</v>
      </c>
      <c r="T6" s="21">
        <v>50000000</v>
      </c>
      <c r="U6" s="33"/>
      <c r="V6" s="23" t="s">
        <v>44</v>
      </c>
      <c r="W6" s="24"/>
      <c r="X6" s="24"/>
      <c r="Y6" s="24"/>
      <c r="Z6" s="18"/>
      <c r="AB6" s="29"/>
      <c r="AD6" s="29"/>
    </row>
    <row r="7" spans="1:30" s="27" customFormat="1" ht="86" customHeight="1">
      <c r="A7" s="12" t="s">
        <v>26</v>
      </c>
      <c r="B7" s="12" t="s">
        <v>27</v>
      </c>
      <c r="C7" s="13" t="s">
        <v>28</v>
      </c>
      <c r="D7" s="13" t="s">
        <v>29</v>
      </c>
      <c r="E7" s="13" t="s">
        <v>30</v>
      </c>
      <c r="F7" s="13" t="s">
        <v>31</v>
      </c>
      <c r="G7" s="13" t="s">
        <v>32</v>
      </c>
      <c r="H7" s="14" t="s">
        <v>33</v>
      </c>
      <c r="I7" s="13" t="s">
        <v>34</v>
      </c>
      <c r="J7" s="13" t="s">
        <v>35</v>
      </c>
      <c r="K7" s="30"/>
      <c r="L7" s="31"/>
      <c r="M7" s="32"/>
      <c r="N7" s="30"/>
      <c r="O7" s="18" t="s">
        <v>47</v>
      </c>
      <c r="P7" s="19">
        <v>18</v>
      </c>
      <c r="Q7" s="19">
        <v>18</v>
      </c>
      <c r="R7" s="30"/>
      <c r="S7" s="20" t="s">
        <v>40</v>
      </c>
      <c r="T7" s="21">
        <v>95000000</v>
      </c>
      <c r="U7" s="33"/>
      <c r="V7" s="23" t="s">
        <v>44</v>
      </c>
      <c r="W7" s="24"/>
      <c r="X7" s="24"/>
      <c r="Y7" s="24"/>
      <c r="Z7" s="18"/>
      <c r="AB7" s="29"/>
      <c r="AD7" s="29"/>
    </row>
    <row r="8" spans="1:30" s="27" customFormat="1" ht="70" customHeight="1">
      <c r="A8" s="12" t="s">
        <v>26</v>
      </c>
      <c r="B8" s="12" t="s">
        <v>27</v>
      </c>
      <c r="C8" s="13" t="s">
        <v>28</v>
      </c>
      <c r="D8" s="13" t="s">
        <v>29</v>
      </c>
      <c r="E8" s="13" t="s">
        <v>30</v>
      </c>
      <c r="F8" s="13" t="s">
        <v>31</v>
      </c>
      <c r="G8" s="13" t="s">
        <v>32</v>
      </c>
      <c r="H8" s="14" t="s">
        <v>33</v>
      </c>
      <c r="I8" s="13" t="s">
        <v>34</v>
      </c>
      <c r="J8" s="13" t="s">
        <v>35</v>
      </c>
      <c r="K8" s="30"/>
      <c r="L8" s="31"/>
      <c r="M8" s="32"/>
      <c r="N8" s="30"/>
      <c r="O8" s="18" t="s">
        <v>48</v>
      </c>
      <c r="P8" s="19">
        <v>3</v>
      </c>
      <c r="Q8" s="19">
        <v>6</v>
      </c>
      <c r="R8" s="30"/>
      <c r="S8" s="20" t="s">
        <v>40</v>
      </c>
      <c r="T8" s="21">
        <v>30000000</v>
      </c>
      <c r="U8" s="33"/>
      <c r="V8" s="23" t="s">
        <v>44</v>
      </c>
      <c r="W8" s="24"/>
      <c r="X8" s="24"/>
      <c r="Y8" s="24"/>
      <c r="Z8" s="18"/>
      <c r="AB8" s="29"/>
      <c r="AD8" s="29"/>
    </row>
    <row r="9" spans="1:30" s="27" customFormat="1" ht="79" customHeight="1">
      <c r="A9" s="12" t="s">
        <v>26</v>
      </c>
      <c r="B9" s="12" t="s">
        <v>27</v>
      </c>
      <c r="C9" s="13" t="s">
        <v>28</v>
      </c>
      <c r="D9" s="13" t="s">
        <v>29</v>
      </c>
      <c r="E9" s="13" t="s">
        <v>30</v>
      </c>
      <c r="F9" s="13" t="s">
        <v>31</v>
      </c>
      <c r="G9" s="13" t="s">
        <v>32</v>
      </c>
      <c r="H9" s="14" t="s">
        <v>33</v>
      </c>
      <c r="I9" s="13" t="s">
        <v>34</v>
      </c>
      <c r="J9" s="13" t="s">
        <v>35</v>
      </c>
      <c r="K9" s="30"/>
      <c r="L9" s="31"/>
      <c r="M9" s="32"/>
      <c r="N9" s="30"/>
      <c r="O9" s="18" t="s">
        <v>49</v>
      </c>
      <c r="P9" s="19">
        <v>75</v>
      </c>
      <c r="Q9" s="19">
        <v>219</v>
      </c>
      <c r="R9" s="30"/>
      <c r="S9" s="20" t="s">
        <v>40</v>
      </c>
      <c r="T9" s="21">
        <v>80000000</v>
      </c>
      <c r="U9" s="33"/>
      <c r="V9" s="23" t="s">
        <v>44</v>
      </c>
      <c r="W9" s="24"/>
      <c r="X9" s="24"/>
      <c r="Y9" s="24"/>
      <c r="Z9" s="18"/>
      <c r="AA9" s="28" t="e">
        <f>#REF!-#REF!</f>
        <v>#REF!</v>
      </c>
      <c r="AB9" s="29"/>
      <c r="AD9" s="29"/>
    </row>
    <row r="10" spans="1:30" s="27" customFormat="1" ht="82" customHeight="1">
      <c r="A10" s="12" t="s">
        <v>26</v>
      </c>
      <c r="B10" s="12" t="s">
        <v>27</v>
      </c>
      <c r="C10" s="13" t="s">
        <v>28</v>
      </c>
      <c r="D10" s="13" t="s">
        <v>29</v>
      </c>
      <c r="E10" s="13" t="s">
        <v>30</v>
      </c>
      <c r="F10" s="13" t="s">
        <v>31</v>
      </c>
      <c r="G10" s="13" t="s">
        <v>32</v>
      </c>
      <c r="H10" s="14" t="s">
        <v>33</v>
      </c>
      <c r="I10" s="13" t="s">
        <v>34</v>
      </c>
      <c r="J10" s="13" t="s">
        <v>35</v>
      </c>
      <c r="K10" s="30"/>
      <c r="L10" s="31"/>
      <c r="M10" s="32"/>
      <c r="N10" s="30"/>
      <c r="O10" s="18" t="s">
        <v>51</v>
      </c>
      <c r="P10" s="19">
        <v>108</v>
      </c>
      <c r="Q10" s="19" t="s">
        <v>52</v>
      </c>
      <c r="R10" s="30"/>
      <c r="S10" s="20" t="s">
        <v>40</v>
      </c>
      <c r="T10" s="21">
        <v>100000000</v>
      </c>
      <c r="U10" s="33"/>
      <c r="V10" s="23" t="s">
        <v>44</v>
      </c>
      <c r="W10" s="24"/>
      <c r="X10" s="24"/>
      <c r="Y10" s="24"/>
      <c r="Z10" s="18"/>
      <c r="AB10" s="29"/>
      <c r="AD10" s="29"/>
    </row>
    <row r="11" spans="1:30" s="27" customFormat="1" ht="80" customHeight="1">
      <c r="A11" s="12" t="s">
        <v>26</v>
      </c>
      <c r="B11" s="12" t="s">
        <v>27</v>
      </c>
      <c r="C11" s="13" t="s">
        <v>28</v>
      </c>
      <c r="D11" s="13" t="s">
        <v>29</v>
      </c>
      <c r="E11" s="13" t="s">
        <v>30</v>
      </c>
      <c r="F11" s="13" t="s">
        <v>31</v>
      </c>
      <c r="G11" s="13" t="s">
        <v>32</v>
      </c>
      <c r="H11" s="14" t="s">
        <v>33</v>
      </c>
      <c r="I11" s="13" t="s">
        <v>34</v>
      </c>
      <c r="J11" s="13" t="s">
        <v>35</v>
      </c>
      <c r="K11" s="30"/>
      <c r="L11" s="31"/>
      <c r="M11" s="32"/>
      <c r="N11" s="30"/>
      <c r="O11" s="18" t="s">
        <v>53</v>
      </c>
      <c r="P11" s="19">
        <v>54</v>
      </c>
      <c r="Q11" s="19">
        <v>162</v>
      </c>
      <c r="R11" s="30"/>
      <c r="S11" s="20" t="s">
        <v>40</v>
      </c>
      <c r="T11" s="21">
        <v>80000000</v>
      </c>
      <c r="U11" s="33"/>
      <c r="V11" s="23" t="s">
        <v>44</v>
      </c>
      <c r="W11" s="24"/>
      <c r="X11" s="24"/>
      <c r="Y11" s="24"/>
      <c r="Z11" s="18"/>
      <c r="AB11" s="29"/>
      <c r="AD11" s="29"/>
    </row>
    <row r="12" spans="1:30" s="27" customFormat="1" ht="83" customHeight="1">
      <c r="A12" s="12" t="s">
        <v>26</v>
      </c>
      <c r="B12" s="12" t="s">
        <v>27</v>
      </c>
      <c r="C12" s="13" t="s">
        <v>28</v>
      </c>
      <c r="D12" s="13" t="s">
        <v>29</v>
      </c>
      <c r="E12" s="13" t="s">
        <v>30</v>
      </c>
      <c r="F12" s="13" t="s">
        <v>31</v>
      </c>
      <c r="G12" s="13" t="s">
        <v>32</v>
      </c>
      <c r="H12" s="14" t="s">
        <v>33</v>
      </c>
      <c r="I12" s="13" t="s">
        <v>34</v>
      </c>
      <c r="J12" s="13" t="s">
        <v>35</v>
      </c>
      <c r="K12" s="34"/>
      <c r="L12" s="31"/>
      <c r="M12" s="32"/>
      <c r="N12" s="30"/>
      <c r="O12" s="18" t="s">
        <v>54</v>
      </c>
      <c r="P12" s="19">
        <v>180</v>
      </c>
      <c r="Q12" s="19">
        <v>414</v>
      </c>
      <c r="R12" s="30"/>
      <c r="S12" s="20" t="s">
        <v>55</v>
      </c>
      <c r="T12" s="21">
        <v>20000000</v>
      </c>
      <c r="U12" s="33"/>
      <c r="V12" s="23" t="s">
        <v>42</v>
      </c>
      <c r="W12" s="24"/>
      <c r="X12" s="24"/>
      <c r="Y12" s="24"/>
      <c r="Z12" s="18"/>
      <c r="AB12" s="29"/>
      <c r="AD12" s="29"/>
    </row>
    <row r="13" spans="1:30" s="27" customFormat="1" ht="76" customHeight="1">
      <c r="A13" s="12" t="s">
        <v>26</v>
      </c>
      <c r="B13" s="12" t="s">
        <v>27</v>
      </c>
      <c r="C13" s="13" t="s">
        <v>28</v>
      </c>
      <c r="D13" s="13" t="s">
        <v>29</v>
      </c>
      <c r="E13" s="13" t="s">
        <v>30</v>
      </c>
      <c r="F13" s="13" t="s">
        <v>31</v>
      </c>
      <c r="G13" s="13" t="s">
        <v>56</v>
      </c>
      <c r="H13" s="14" t="s">
        <v>57</v>
      </c>
      <c r="I13" s="13" t="s">
        <v>56</v>
      </c>
      <c r="J13" s="13" t="s">
        <v>58</v>
      </c>
      <c r="K13" s="15">
        <v>200</v>
      </c>
      <c r="L13" s="31"/>
      <c r="M13" s="32"/>
      <c r="N13" s="30"/>
      <c r="O13" s="18" t="s">
        <v>59</v>
      </c>
      <c r="P13" s="19">
        <v>126</v>
      </c>
      <c r="Q13" s="19">
        <v>670</v>
      </c>
      <c r="R13" s="30"/>
      <c r="S13" s="20" t="s">
        <v>55</v>
      </c>
      <c r="T13" s="21">
        <v>122356000</v>
      </c>
      <c r="U13" s="33"/>
      <c r="V13" s="23" t="s">
        <v>42</v>
      </c>
      <c r="W13" s="24"/>
      <c r="X13" s="24"/>
      <c r="Y13" s="24"/>
      <c r="Z13" s="35"/>
      <c r="AB13" s="29"/>
      <c r="AD13" s="29"/>
    </row>
    <row r="14" spans="1:30" s="27" customFormat="1" ht="86" customHeight="1">
      <c r="A14" s="12" t="s">
        <v>26</v>
      </c>
      <c r="B14" s="12" t="s">
        <v>27</v>
      </c>
      <c r="C14" s="13" t="s">
        <v>28</v>
      </c>
      <c r="D14" s="13" t="s">
        <v>29</v>
      </c>
      <c r="E14" s="13" t="s">
        <v>30</v>
      </c>
      <c r="F14" s="13" t="s">
        <v>31</v>
      </c>
      <c r="G14" s="13" t="s">
        <v>56</v>
      </c>
      <c r="H14" s="14" t="s">
        <v>57</v>
      </c>
      <c r="I14" s="13" t="s">
        <v>56</v>
      </c>
      <c r="J14" s="13" t="s">
        <v>58</v>
      </c>
      <c r="K14" s="34"/>
      <c r="L14" s="31"/>
      <c r="M14" s="32"/>
      <c r="N14" s="30"/>
      <c r="O14" s="18" t="s">
        <v>60</v>
      </c>
      <c r="P14" s="19">
        <v>36</v>
      </c>
      <c r="Q14" s="19">
        <v>50</v>
      </c>
      <c r="R14" s="30"/>
      <c r="S14" s="20" t="s">
        <v>55</v>
      </c>
      <c r="T14" s="21">
        <v>45000000</v>
      </c>
      <c r="U14" s="33"/>
      <c r="V14" s="23" t="s">
        <v>42</v>
      </c>
      <c r="W14" s="24"/>
      <c r="X14" s="24"/>
      <c r="Y14" s="24"/>
      <c r="Z14" s="26"/>
      <c r="AA14" s="36" t="e">
        <f>#REF!+#REF!+#REF!+#REF!+#REF!+#REF!+#REF!+#REF!</f>
        <v>#REF!</v>
      </c>
      <c r="AB14" s="29"/>
      <c r="AD14" s="29"/>
    </row>
    <row r="15" spans="1:30" s="27" customFormat="1" ht="87" customHeight="1">
      <c r="A15" s="12" t="s">
        <v>26</v>
      </c>
      <c r="B15" s="12" t="s">
        <v>27</v>
      </c>
      <c r="C15" s="13" t="s">
        <v>28</v>
      </c>
      <c r="D15" s="13" t="s">
        <v>29</v>
      </c>
      <c r="E15" s="13" t="s">
        <v>30</v>
      </c>
      <c r="F15" s="13" t="s">
        <v>31</v>
      </c>
      <c r="G15" s="13" t="s">
        <v>61</v>
      </c>
      <c r="H15" s="14" t="s">
        <v>62</v>
      </c>
      <c r="I15" s="13" t="s">
        <v>61</v>
      </c>
      <c r="J15" s="13" t="s">
        <v>63</v>
      </c>
      <c r="K15" s="15">
        <v>100</v>
      </c>
      <c r="L15" s="31"/>
      <c r="M15" s="32"/>
      <c r="N15" s="30"/>
      <c r="O15" s="18" t="s">
        <v>64</v>
      </c>
      <c r="P15" s="19">
        <v>100</v>
      </c>
      <c r="Q15" s="19">
        <v>300</v>
      </c>
      <c r="R15" s="30"/>
      <c r="S15" s="20" t="s">
        <v>65</v>
      </c>
      <c r="T15" s="21">
        <v>25000000</v>
      </c>
      <c r="U15" s="33"/>
      <c r="V15" s="23" t="s">
        <v>66</v>
      </c>
      <c r="W15" s="37"/>
      <c r="X15" s="37"/>
      <c r="Y15" s="38"/>
      <c r="Z15" s="35"/>
      <c r="AB15" s="29"/>
      <c r="AD15" s="29"/>
    </row>
    <row r="16" spans="1:30" s="27" customFormat="1" ht="101" customHeight="1">
      <c r="A16" s="12" t="s">
        <v>26</v>
      </c>
      <c r="B16" s="12" t="s">
        <v>27</v>
      </c>
      <c r="C16" s="13" t="s">
        <v>28</v>
      </c>
      <c r="D16" s="13" t="s">
        <v>29</v>
      </c>
      <c r="E16" s="13" t="s">
        <v>30</v>
      </c>
      <c r="F16" s="13" t="s">
        <v>31</v>
      </c>
      <c r="G16" s="13" t="s">
        <v>61</v>
      </c>
      <c r="H16" s="14" t="s">
        <v>62</v>
      </c>
      <c r="I16" s="13" t="s">
        <v>61</v>
      </c>
      <c r="J16" s="13" t="s">
        <v>63</v>
      </c>
      <c r="K16" s="30"/>
      <c r="L16" s="31"/>
      <c r="M16" s="32"/>
      <c r="N16" s="30"/>
      <c r="O16" s="18" t="s">
        <v>67</v>
      </c>
      <c r="P16" s="19">
        <v>18</v>
      </c>
      <c r="Q16" s="19">
        <v>18</v>
      </c>
      <c r="R16" s="30"/>
      <c r="S16" s="20" t="s">
        <v>68</v>
      </c>
      <c r="T16" s="21">
        <v>20000000</v>
      </c>
      <c r="U16" s="33"/>
      <c r="V16" s="23" t="s">
        <v>69</v>
      </c>
      <c r="W16" s="39"/>
      <c r="X16" s="39"/>
      <c r="Y16" s="40"/>
      <c r="Z16" s="18"/>
      <c r="AB16" s="29"/>
      <c r="AD16" s="29"/>
    </row>
    <row r="17" spans="1:33" s="27" customFormat="1" ht="97" customHeight="1">
      <c r="A17" s="12" t="s">
        <v>26</v>
      </c>
      <c r="B17" s="12" t="s">
        <v>27</v>
      </c>
      <c r="C17" s="13" t="s">
        <v>28</v>
      </c>
      <c r="D17" s="13" t="s">
        <v>29</v>
      </c>
      <c r="E17" s="13" t="s">
        <v>30</v>
      </c>
      <c r="F17" s="13" t="s">
        <v>31</v>
      </c>
      <c r="G17" s="13" t="s">
        <v>61</v>
      </c>
      <c r="H17" s="14" t="s">
        <v>62</v>
      </c>
      <c r="I17" s="13" t="s">
        <v>61</v>
      </c>
      <c r="J17" s="13" t="s">
        <v>63</v>
      </c>
      <c r="K17" s="34"/>
      <c r="L17" s="41"/>
      <c r="M17" s="42"/>
      <c r="N17" s="34"/>
      <c r="O17" s="18" t="s">
        <v>70</v>
      </c>
      <c r="P17" s="19">
        <v>36</v>
      </c>
      <c r="Q17" s="19">
        <v>108</v>
      </c>
      <c r="R17" s="34"/>
      <c r="S17" s="20" t="s">
        <v>68</v>
      </c>
      <c r="T17" s="21">
        <f>50000000+117534000</f>
        <v>167534000</v>
      </c>
      <c r="U17" s="43"/>
      <c r="V17" s="23" t="s">
        <v>69</v>
      </c>
      <c r="W17" s="44"/>
      <c r="X17" s="44"/>
      <c r="Y17" s="45"/>
      <c r="Z17" s="18"/>
      <c r="AB17" s="29"/>
      <c r="AD17" s="29"/>
    </row>
    <row r="18" spans="1:33" s="57" customFormat="1" ht="54" customHeight="1">
      <c r="A18" s="46" t="s">
        <v>26</v>
      </c>
      <c r="B18" s="46" t="s">
        <v>27</v>
      </c>
      <c r="C18" s="47" t="s">
        <v>71</v>
      </c>
      <c r="D18" s="47" t="s">
        <v>72</v>
      </c>
      <c r="E18" s="47" t="s">
        <v>73</v>
      </c>
      <c r="F18" s="47" t="s">
        <v>74</v>
      </c>
      <c r="G18" s="47" t="s">
        <v>75</v>
      </c>
      <c r="H18" s="47" t="s">
        <v>76</v>
      </c>
      <c r="I18" s="47" t="s">
        <v>77</v>
      </c>
      <c r="J18" s="47" t="s">
        <v>78</v>
      </c>
      <c r="K18" s="47">
        <v>9</v>
      </c>
      <c r="L18" s="47" t="s">
        <v>79</v>
      </c>
      <c r="M18" s="48">
        <v>2020130010218</v>
      </c>
      <c r="N18" s="47" t="s">
        <v>80</v>
      </c>
      <c r="O18" s="49" t="s">
        <v>81</v>
      </c>
      <c r="P18" s="49">
        <v>10</v>
      </c>
      <c r="Q18" s="49">
        <v>21</v>
      </c>
      <c r="R18" s="47" t="s">
        <v>82</v>
      </c>
      <c r="S18" s="50" t="s">
        <v>83</v>
      </c>
      <c r="T18" s="51">
        <f>1236724357+2236373000</f>
        <v>3473097357</v>
      </c>
      <c r="U18" s="52" t="s">
        <v>84</v>
      </c>
      <c r="V18" s="53" t="s">
        <v>85</v>
      </c>
      <c r="W18" s="54"/>
      <c r="X18" s="54"/>
      <c r="Y18" s="55"/>
      <c r="Z18" s="56"/>
      <c r="AB18" s="58"/>
      <c r="AD18" s="58"/>
      <c r="AE18" s="59"/>
    </row>
    <row r="19" spans="1:33" s="57" customFormat="1" ht="64" customHeight="1">
      <c r="A19" s="46" t="s">
        <v>26</v>
      </c>
      <c r="B19" s="46" t="s">
        <v>27</v>
      </c>
      <c r="C19" s="60"/>
      <c r="D19" s="60"/>
      <c r="E19" s="60"/>
      <c r="F19" s="60"/>
      <c r="G19" s="61"/>
      <c r="H19" s="61"/>
      <c r="I19" s="61"/>
      <c r="J19" s="61"/>
      <c r="K19" s="61"/>
      <c r="L19" s="60"/>
      <c r="M19" s="62"/>
      <c r="N19" s="60"/>
      <c r="O19" s="56" t="s">
        <v>86</v>
      </c>
      <c r="P19" s="49">
        <v>1</v>
      </c>
      <c r="Q19" s="49">
        <v>1</v>
      </c>
      <c r="R19" s="60"/>
      <c r="S19" s="63"/>
      <c r="T19" s="64"/>
      <c r="U19" s="65"/>
      <c r="V19" s="66"/>
      <c r="W19" s="54"/>
      <c r="X19" s="54"/>
      <c r="Y19" s="55"/>
      <c r="Z19" s="67"/>
      <c r="AB19" s="68"/>
      <c r="AC19" s="69"/>
      <c r="AD19" s="68"/>
      <c r="AE19" s="59"/>
      <c r="AF19" s="59"/>
      <c r="AG19" s="59"/>
    </row>
    <row r="20" spans="1:33" s="57" customFormat="1" ht="14" customHeight="1">
      <c r="A20" s="47" t="s">
        <v>26</v>
      </c>
      <c r="B20" s="47" t="s">
        <v>27</v>
      </c>
      <c r="C20" s="60"/>
      <c r="D20" s="60"/>
      <c r="E20" s="60"/>
      <c r="F20" s="60"/>
      <c r="G20" s="47" t="s">
        <v>87</v>
      </c>
      <c r="H20" s="47" t="s">
        <v>88</v>
      </c>
      <c r="I20" s="47" t="s">
        <v>89</v>
      </c>
      <c r="J20" s="47" t="s">
        <v>90</v>
      </c>
      <c r="K20" s="47">
        <v>4</v>
      </c>
      <c r="L20" s="60"/>
      <c r="M20" s="62"/>
      <c r="N20" s="60"/>
      <c r="O20" s="47" t="s">
        <v>91</v>
      </c>
      <c r="P20" s="70">
        <v>4</v>
      </c>
      <c r="Q20" s="70">
        <v>6</v>
      </c>
      <c r="R20" s="60"/>
      <c r="S20" s="50" t="s">
        <v>55</v>
      </c>
      <c r="T20" s="71">
        <v>80000000</v>
      </c>
      <c r="U20" s="65"/>
      <c r="V20" s="53" t="s">
        <v>92</v>
      </c>
      <c r="W20" s="54"/>
      <c r="X20" s="54"/>
      <c r="Y20" s="55"/>
      <c r="Z20" s="72"/>
      <c r="AB20" s="58"/>
      <c r="AD20" s="58"/>
    </row>
    <row r="21" spans="1:33" s="57" customFormat="1" ht="14" customHeight="1">
      <c r="A21" s="60"/>
      <c r="B21" s="60"/>
      <c r="C21" s="60"/>
      <c r="D21" s="60"/>
      <c r="E21" s="60"/>
      <c r="F21" s="60"/>
      <c r="G21" s="60"/>
      <c r="H21" s="60"/>
      <c r="I21" s="60"/>
      <c r="J21" s="60"/>
      <c r="K21" s="60"/>
      <c r="L21" s="60"/>
      <c r="M21" s="62"/>
      <c r="N21" s="60"/>
      <c r="O21" s="60"/>
      <c r="P21" s="73"/>
      <c r="Q21" s="73"/>
      <c r="R21" s="60"/>
      <c r="S21" s="74"/>
      <c r="T21" s="75"/>
      <c r="U21" s="65"/>
      <c r="V21" s="76"/>
      <c r="W21" s="77"/>
      <c r="X21" s="77"/>
      <c r="Y21" s="55"/>
      <c r="Z21" s="72"/>
      <c r="AB21" s="58"/>
      <c r="AD21" s="58"/>
    </row>
    <row r="22" spans="1:33" s="57" customFormat="1" ht="14" customHeight="1">
      <c r="A22" s="60"/>
      <c r="B22" s="60"/>
      <c r="C22" s="60"/>
      <c r="D22" s="60"/>
      <c r="E22" s="60"/>
      <c r="F22" s="60"/>
      <c r="G22" s="60"/>
      <c r="H22" s="60"/>
      <c r="I22" s="60"/>
      <c r="J22" s="60"/>
      <c r="K22" s="60"/>
      <c r="L22" s="60"/>
      <c r="M22" s="62"/>
      <c r="N22" s="60"/>
      <c r="O22" s="60"/>
      <c r="P22" s="73"/>
      <c r="Q22" s="73"/>
      <c r="R22" s="60"/>
      <c r="S22" s="74"/>
      <c r="T22" s="75"/>
      <c r="U22" s="65"/>
      <c r="V22" s="76"/>
      <c r="W22" s="77"/>
      <c r="X22" s="77"/>
      <c r="Y22" s="55"/>
      <c r="Z22" s="72"/>
      <c r="AB22" s="58"/>
      <c r="AD22" s="58"/>
    </row>
    <row r="23" spans="1:33" s="57" customFormat="1" ht="14" customHeight="1">
      <c r="A23" s="61"/>
      <c r="B23" s="61"/>
      <c r="C23" s="61"/>
      <c r="D23" s="61"/>
      <c r="E23" s="61"/>
      <c r="F23" s="61"/>
      <c r="G23" s="61"/>
      <c r="H23" s="61"/>
      <c r="I23" s="61"/>
      <c r="J23" s="61"/>
      <c r="K23" s="61"/>
      <c r="L23" s="61"/>
      <c r="M23" s="78"/>
      <c r="N23" s="61"/>
      <c r="O23" s="61"/>
      <c r="P23" s="79"/>
      <c r="Q23" s="79"/>
      <c r="R23" s="61"/>
      <c r="S23" s="63"/>
      <c r="T23" s="80"/>
      <c r="U23" s="81"/>
      <c r="V23" s="66"/>
      <c r="W23" s="77"/>
      <c r="X23" s="77"/>
      <c r="Y23" s="55"/>
      <c r="Z23" s="72"/>
      <c r="AB23" s="58"/>
      <c r="AD23" s="58"/>
    </row>
    <row r="24" spans="1:33" s="96" customFormat="1" ht="75" customHeight="1">
      <c r="A24" s="82" t="s">
        <v>26</v>
      </c>
      <c r="B24" s="82" t="s">
        <v>27</v>
      </c>
      <c r="C24" s="83" t="s">
        <v>93</v>
      </c>
      <c r="D24" s="83" t="s">
        <v>94</v>
      </c>
      <c r="E24" s="83" t="s">
        <v>95</v>
      </c>
      <c r="F24" s="83" t="s">
        <v>96</v>
      </c>
      <c r="G24" s="83" t="s">
        <v>97</v>
      </c>
      <c r="H24" s="83" t="s">
        <v>98</v>
      </c>
      <c r="I24" s="83" t="s">
        <v>99</v>
      </c>
      <c r="J24" s="83" t="s">
        <v>100</v>
      </c>
      <c r="K24" s="84">
        <v>30</v>
      </c>
      <c r="L24" s="84" t="s">
        <v>101</v>
      </c>
      <c r="M24" s="85">
        <v>2020130010043</v>
      </c>
      <c r="N24" s="86" t="s">
        <v>102</v>
      </c>
      <c r="O24" s="87" t="s">
        <v>103</v>
      </c>
      <c r="P24" s="87">
        <v>2</v>
      </c>
      <c r="Q24" s="87">
        <v>4</v>
      </c>
      <c r="R24" s="88" t="s">
        <v>39</v>
      </c>
      <c r="S24" s="89" t="s">
        <v>40</v>
      </c>
      <c r="T24" s="90">
        <v>110000000</v>
      </c>
      <c r="U24" s="91" t="s">
        <v>104</v>
      </c>
      <c r="V24" s="92" t="s">
        <v>105</v>
      </c>
      <c r="W24" s="93"/>
      <c r="X24" s="93"/>
      <c r="Y24" s="94"/>
      <c r="Z24" s="95"/>
      <c r="AB24" s="97"/>
      <c r="AD24" s="97"/>
      <c r="AG24" s="98"/>
    </row>
    <row r="25" spans="1:33" s="96" customFormat="1" ht="79" customHeight="1">
      <c r="A25" s="82" t="s">
        <v>26</v>
      </c>
      <c r="B25" s="82" t="s">
        <v>27</v>
      </c>
      <c r="C25" s="83" t="s">
        <v>93</v>
      </c>
      <c r="D25" s="83" t="s">
        <v>94</v>
      </c>
      <c r="E25" s="83" t="s">
        <v>95</v>
      </c>
      <c r="F25" s="83" t="s">
        <v>96</v>
      </c>
      <c r="G25" s="83" t="s">
        <v>97</v>
      </c>
      <c r="H25" s="83" t="s">
        <v>98</v>
      </c>
      <c r="I25" s="83" t="s">
        <v>99</v>
      </c>
      <c r="J25" s="83" t="s">
        <v>100</v>
      </c>
      <c r="K25" s="99"/>
      <c r="L25" s="99"/>
      <c r="M25" s="100"/>
      <c r="N25" s="101"/>
      <c r="O25" s="87" t="s">
        <v>106</v>
      </c>
      <c r="P25" s="87">
        <v>1</v>
      </c>
      <c r="Q25" s="87">
        <v>4</v>
      </c>
      <c r="R25" s="102"/>
      <c r="S25" s="89" t="s">
        <v>40</v>
      </c>
      <c r="T25" s="90">
        <v>100000000</v>
      </c>
      <c r="U25" s="103"/>
      <c r="V25" s="92" t="s">
        <v>105</v>
      </c>
      <c r="W25" s="104"/>
      <c r="X25" s="104"/>
      <c r="Y25" s="105"/>
      <c r="Z25" s="95"/>
      <c r="AB25" s="106"/>
      <c r="AC25" s="107"/>
      <c r="AD25" s="106"/>
    </row>
    <row r="26" spans="1:33" s="96" customFormat="1" ht="71" customHeight="1">
      <c r="A26" s="82" t="s">
        <v>26</v>
      </c>
      <c r="B26" s="82" t="s">
        <v>27</v>
      </c>
      <c r="C26" s="83" t="s">
        <v>93</v>
      </c>
      <c r="D26" s="83" t="s">
        <v>94</v>
      </c>
      <c r="E26" s="83" t="s">
        <v>95</v>
      </c>
      <c r="F26" s="83" t="s">
        <v>96</v>
      </c>
      <c r="G26" s="83" t="s">
        <v>97</v>
      </c>
      <c r="H26" s="83" t="s">
        <v>98</v>
      </c>
      <c r="I26" s="83" t="s">
        <v>99</v>
      </c>
      <c r="J26" s="83" t="s">
        <v>100</v>
      </c>
      <c r="K26" s="99"/>
      <c r="L26" s="99"/>
      <c r="M26" s="100"/>
      <c r="N26" s="101"/>
      <c r="O26" s="87" t="s">
        <v>107</v>
      </c>
      <c r="P26" s="87">
        <v>2</v>
      </c>
      <c r="Q26" s="87">
        <v>4</v>
      </c>
      <c r="R26" s="102"/>
      <c r="S26" s="89" t="s">
        <v>55</v>
      </c>
      <c r="T26" s="90">
        <v>300000000</v>
      </c>
      <c r="U26" s="103"/>
      <c r="V26" s="92" t="s">
        <v>108</v>
      </c>
      <c r="W26" s="108"/>
      <c r="X26" s="108"/>
      <c r="Y26" s="109"/>
      <c r="Z26" s="110"/>
      <c r="AB26" s="97"/>
      <c r="AD26" s="97"/>
    </row>
    <row r="27" spans="1:33" s="96" customFormat="1" ht="53" customHeight="1">
      <c r="A27" s="82" t="s">
        <v>26</v>
      </c>
      <c r="B27" s="82" t="s">
        <v>27</v>
      </c>
      <c r="C27" s="83" t="s">
        <v>93</v>
      </c>
      <c r="D27" s="83" t="s">
        <v>94</v>
      </c>
      <c r="E27" s="83" t="s">
        <v>95</v>
      </c>
      <c r="F27" s="83" t="s">
        <v>96</v>
      </c>
      <c r="G27" s="83" t="s">
        <v>97</v>
      </c>
      <c r="H27" s="83" t="s">
        <v>98</v>
      </c>
      <c r="I27" s="83" t="s">
        <v>99</v>
      </c>
      <c r="J27" s="83" t="s">
        <v>100</v>
      </c>
      <c r="K27" s="111"/>
      <c r="L27" s="99"/>
      <c r="M27" s="100"/>
      <c r="N27" s="101"/>
      <c r="O27" s="87" t="s">
        <v>109</v>
      </c>
      <c r="P27" s="87">
        <v>2</v>
      </c>
      <c r="Q27" s="87">
        <v>4</v>
      </c>
      <c r="R27" s="102"/>
      <c r="S27" s="89" t="s">
        <v>40</v>
      </c>
      <c r="T27" s="90">
        <v>40159664</v>
      </c>
      <c r="U27" s="103"/>
      <c r="V27" s="92" t="s">
        <v>105</v>
      </c>
      <c r="W27" s="93"/>
      <c r="X27" s="93"/>
      <c r="Y27" s="112"/>
      <c r="Z27" s="113"/>
      <c r="AB27" s="97"/>
      <c r="AD27" s="97"/>
    </row>
    <row r="28" spans="1:33" s="96" customFormat="1" ht="93" customHeight="1">
      <c r="A28" s="82" t="s">
        <v>26</v>
      </c>
      <c r="B28" s="82" t="s">
        <v>27</v>
      </c>
      <c r="C28" s="83" t="s">
        <v>93</v>
      </c>
      <c r="D28" s="83" t="s">
        <v>94</v>
      </c>
      <c r="E28" s="83" t="s">
        <v>95</v>
      </c>
      <c r="F28" s="83" t="s">
        <v>96</v>
      </c>
      <c r="G28" s="83" t="s">
        <v>110</v>
      </c>
      <c r="H28" s="83" t="s">
        <v>111</v>
      </c>
      <c r="I28" s="83" t="s">
        <v>112</v>
      </c>
      <c r="J28" s="83" t="s">
        <v>113</v>
      </c>
      <c r="K28" s="84">
        <v>30</v>
      </c>
      <c r="L28" s="99"/>
      <c r="M28" s="100"/>
      <c r="N28" s="101"/>
      <c r="O28" s="87" t="s">
        <v>114</v>
      </c>
      <c r="P28" s="87">
        <v>2</v>
      </c>
      <c r="Q28" s="87">
        <v>8</v>
      </c>
      <c r="R28" s="102"/>
      <c r="S28" s="89" t="s">
        <v>68</v>
      </c>
      <c r="T28" s="90">
        <f>59000000+69600000</f>
        <v>128600000</v>
      </c>
      <c r="U28" s="103"/>
      <c r="V28" s="92" t="s">
        <v>115</v>
      </c>
      <c r="W28" s="104"/>
      <c r="X28" s="104"/>
      <c r="Y28" s="114"/>
      <c r="Z28" s="115"/>
      <c r="AB28" s="97"/>
      <c r="AD28" s="97"/>
    </row>
    <row r="29" spans="1:33" s="96" customFormat="1" ht="69" customHeight="1">
      <c r="A29" s="82" t="s">
        <v>26</v>
      </c>
      <c r="B29" s="82" t="s">
        <v>27</v>
      </c>
      <c r="C29" s="83" t="s">
        <v>93</v>
      </c>
      <c r="D29" s="83" t="s">
        <v>94</v>
      </c>
      <c r="E29" s="83" t="s">
        <v>95</v>
      </c>
      <c r="F29" s="83" t="s">
        <v>96</v>
      </c>
      <c r="G29" s="83" t="s">
        <v>110</v>
      </c>
      <c r="H29" s="83" t="s">
        <v>111</v>
      </c>
      <c r="I29" s="83" t="s">
        <v>112</v>
      </c>
      <c r="J29" s="83" t="s">
        <v>113</v>
      </c>
      <c r="K29" s="111"/>
      <c r="L29" s="111"/>
      <c r="M29" s="116"/>
      <c r="N29" s="117"/>
      <c r="O29" s="87" t="s">
        <v>116</v>
      </c>
      <c r="P29" s="87">
        <v>1</v>
      </c>
      <c r="Q29" s="87">
        <v>4</v>
      </c>
      <c r="R29" s="102"/>
      <c r="S29" s="89" t="s">
        <v>117</v>
      </c>
      <c r="T29" s="90">
        <v>18000000</v>
      </c>
      <c r="U29" s="118"/>
      <c r="V29" s="92" t="s">
        <v>118</v>
      </c>
      <c r="W29" s="108"/>
      <c r="X29" s="108"/>
      <c r="Y29" s="119"/>
      <c r="Z29" s="95"/>
      <c r="AB29" s="97"/>
      <c r="AD29" s="97"/>
    </row>
    <row r="30" spans="1:33" s="131" customFormat="1" ht="86" customHeight="1">
      <c r="A30" s="82" t="s">
        <v>26</v>
      </c>
      <c r="B30" s="82" t="s">
        <v>27</v>
      </c>
      <c r="C30" s="83" t="s">
        <v>93</v>
      </c>
      <c r="D30" s="83" t="s">
        <v>94</v>
      </c>
      <c r="E30" s="83" t="s">
        <v>95</v>
      </c>
      <c r="F30" s="83" t="s">
        <v>96</v>
      </c>
      <c r="G30" s="120" t="s">
        <v>119</v>
      </c>
      <c r="H30" s="120" t="s">
        <v>120</v>
      </c>
      <c r="I30" s="120" t="s">
        <v>121</v>
      </c>
      <c r="J30" s="120" t="s">
        <v>122</v>
      </c>
      <c r="K30" s="121">
        <v>20000</v>
      </c>
      <c r="L30" s="88" t="s">
        <v>123</v>
      </c>
      <c r="M30" s="122">
        <v>2020130010045</v>
      </c>
      <c r="N30" s="88" t="s">
        <v>124</v>
      </c>
      <c r="O30" s="123" t="s">
        <v>125</v>
      </c>
      <c r="P30" s="123">
        <v>2</v>
      </c>
      <c r="Q30" s="123">
        <v>8</v>
      </c>
      <c r="R30" s="102"/>
      <c r="S30" s="124" t="s">
        <v>40</v>
      </c>
      <c r="T30" s="125">
        <v>95000000</v>
      </c>
      <c r="U30" s="126" t="s">
        <v>126</v>
      </c>
      <c r="V30" s="127" t="s">
        <v>105</v>
      </c>
      <c r="W30" s="128"/>
      <c r="X30" s="128"/>
      <c r="Y30" s="129"/>
      <c r="Z30" s="130"/>
      <c r="AB30" s="132"/>
      <c r="AD30" s="132"/>
    </row>
    <row r="31" spans="1:33" s="131" customFormat="1" ht="119" customHeight="1">
      <c r="A31" s="82" t="s">
        <v>26</v>
      </c>
      <c r="B31" s="82" t="s">
        <v>27</v>
      </c>
      <c r="C31" s="83" t="s">
        <v>93</v>
      </c>
      <c r="D31" s="83" t="s">
        <v>94</v>
      </c>
      <c r="E31" s="83" t="s">
        <v>95</v>
      </c>
      <c r="F31" s="83" t="s">
        <v>96</v>
      </c>
      <c r="G31" s="120" t="s">
        <v>119</v>
      </c>
      <c r="H31" s="120" t="s">
        <v>120</v>
      </c>
      <c r="I31" s="120" t="s">
        <v>121</v>
      </c>
      <c r="J31" s="120" t="s">
        <v>122</v>
      </c>
      <c r="K31" s="133"/>
      <c r="L31" s="102"/>
      <c r="M31" s="134"/>
      <c r="N31" s="102"/>
      <c r="O31" s="123" t="s">
        <v>127</v>
      </c>
      <c r="P31" s="123">
        <v>2</v>
      </c>
      <c r="Q31" s="123">
        <v>4</v>
      </c>
      <c r="R31" s="102"/>
      <c r="S31" s="124" t="s">
        <v>128</v>
      </c>
      <c r="T31" s="125">
        <v>80000000</v>
      </c>
      <c r="U31" s="135"/>
      <c r="V31" s="127" t="s">
        <v>129</v>
      </c>
      <c r="W31" s="136"/>
      <c r="X31" s="136"/>
      <c r="Y31" s="137"/>
      <c r="Z31" s="138"/>
      <c r="AB31" s="132"/>
      <c r="AD31" s="132"/>
    </row>
    <row r="32" spans="1:33" s="131" customFormat="1" ht="80" customHeight="1">
      <c r="A32" s="82" t="s">
        <v>26</v>
      </c>
      <c r="B32" s="82" t="s">
        <v>27</v>
      </c>
      <c r="C32" s="83" t="s">
        <v>93</v>
      </c>
      <c r="D32" s="83" t="s">
        <v>94</v>
      </c>
      <c r="E32" s="83" t="s">
        <v>95</v>
      </c>
      <c r="F32" s="83" t="s">
        <v>96</v>
      </c>
      <c r="G32" s="120" t="s">
        <v>119</v>
      </c>
      <c r="H32" s="120" t="s">
        <v>120</v>
      </c>
      <c r="I32" s="120" t="s">
        <v>121</v>
      </c>
      <c r="J32" s="120" t="s">
        <v>122</v>
      </c>
      <c r="K32" s="133"/>
      <c r="L32" s="102"/>
      <c r="M32" s="134"/>
      <c r="N32" s="102"/>
      <c r="O32" s="123" t="s">
        <v>130</v>
      </c>
      <c r="P32" s="123">
        <v>2</v>
      </c>
      <c r="Q32" s="123">
        <v>4</v>
      </c>
      <c r="R32" s="102"/>
      <c r="S32" s="124" t="s">
        <v>55</v>
      </c>
      <c r="T32" s="125">
        <v>45000000</v>
      </c>
      <c r="U32" s="135"/>
      <c r="V32" s="127" t="s">
        <v>131</v>
      </c>
      <c r="W32" s="139"/>
      <c r="X32" s="139"/>
      <c r="Y32" s="140"/>
      <c r="Z32" s="141"/>
      <c r="AB32" s="132"/>
      <c r="AD32" s="132"/>
    </row>
    <row r="33" spans="1:30" s="131" customFormat="1" ht="77" customHeight="1">
      <c r="A33" s="82" t="s">
        <v>26</v>
      </c>
      <c r="B33" s="82" t="s">
        <v>27</v>
      </c>
      <c r="C33" s="83" t="s">
        <v>93</v>
      </c>
      <c r="D33" s="83" t="s">
        <v>94</v>
      </c>
      <c r="E33" s="83" t="s">
        <v>95</v>
      </c>
      <c r="F33" s="83" t="s">
        <v>96</v>
      </c>
      <c r="G33" s="120" t="s">
        <v>119</v>
      </c>
      <c r="H33" s="120" t="s">
        <v>120</v>
      </c>
      <c r="I33" s="120" t="s">
        <v>121</v>
      </c>
      <c r="J33" s="120" t="s">
        <v>122</v>
      </c>
      <c r="K33" s="133"/>
      <c r="L33" s="102"/>
      <c r="M33" s="134"/>
      <c r="N33" s="102"/>
      <c r="O33" s="123" t="s">
        <v>132</v>
      </c>
      <c r="P33" s="123">
        <v>2</v>
      </c>
      <c r="Q33" s="123">
        <v>4</v>
      </c>
      <c r="R33" s="102"/>
      <c r="S33" s="124" t="s">
        <v>55</v>
      </c>
      <c r="T33" s="125">
        <v>40000000</v>
      </c>
      <c r="U33" s="135"/>
      <c r="V33" s="127" t="s">
        <v>131</v>
      </c>
      <c r="W33" s="142"/>
      <c r="X33" s="142"/>
      <c r="Y33" s="143"/>
      <c r="Z33" s="130"/>
      <c r="AB33" s="132"/>
      <c r="AD33" s="132"/>
    </row>
    <row r="34" spans="1:30" s="131" customFormat="1" ht="139" customHeight="1">
      <c r="A34" s="82" t="s">
        <v>26</v>
      </c>
      <c r="B34" s="82" t="s">
        <v>27</v>
      </c>
      <c r="C34" s="83" t="s">
        <v>93</v>
      </c>
      <c r="D34" s="83" t="s">
        <v>94</v>
      </c>
      <c r="E34" s="83" t="s">
        <v>95</v>
      </c>
      <c r="F34" s="83" t="s">
        <v>96</v>
      </c>
      <c r="G34" s="120" t="s">
        <v>119</v>
      </c>
      <c r="H34" s="120" t="s">
        <v>120</v>
      </c>
      <c r="I34" s="120" t="s">
        <v>121</v>
      </c>
      <c r="J34" s="120" t="s">
        <v>122</v>
      </c>
      <c r="K34" s="144"/>
      <c r="L34" s="102"/>
      <c r="M34" s="134"/>
      <c r="N34" s="102"/>
      <c r="O34" s="123" t="s">
        <v>133</v>
      </c>
      <c r="P34" s="123">
        <v>1</v>
      </c>
      <c r="Q34" s="123">
        <v>1</v>
      </c>
      <c r="R34" s="102"/>
      <c r="S34" s="124" t="s">
        <v>55</v>
      </c>
      <c r="T34" s="125">
        <v>21400000</v>
      </c>
      <c r="U34" s="135"/>
      <c r="V34" s="127" t="s">
        <v>131</v>
      </c>
      <c r="W34" s="128"/>
      <c r="X34" s="128"/>
      <c r="Y34" s="129"/>
      <c r="Z34" s="145"/>
      <c r="AB34" s="132"/>
      <c r="AD34" s="132"/>
    </row>
    <row r="35" spans="1:30" s="131" customFormat="1" ht="160" customHeight="1">
      <c r="A35" s="82" t="s">
        <v>26</v>
      </c>
      <c r="B35" s="82" t="s">
        <v>27</v>
      </c>
      <c r="C35" s="83" t="s">
        <v>93</v>
      </c>
      <c r="D35" s="83" t="s">
        <v>94</v>
      </c>
      <c r="E35" s="83" t="s">
        <v>95</v>
      </c>
      <c r="F35" s="83" t="s">
        <v>96</v>
      </c>
      <c r="G35" s="120" t="s">
        <v>134</v>
      </c>
      <c r="H35" s="120" t="s">
        <v>57</v>
      </c>
      <c r="I35" s="120" t="s">
        <v>135</v>
      </c>
      <c r="J35" s="120" t="s">
        <v>136</v>
      </c>
      <c r="K35" s="126">
        <v>5</v>
      </c>
      <c r="L35" s="102"/>
      <c r="M35" s="134"/>
      <c r="N35" s="102"/>
      <c r="O35" s="123" t="s">
        <v>137</v>
      </c>
      <c r="P35" s="123">
        <v>3</v>
      </c>
      <c r="Q35" s="123">
        <v>4</v>
      </c>
      <c r="R35" s="102"/>
      <c r="S35" s="124" t="s">
        <v>65</v>
      </c>
      <c r="T35" s="125">
        <f>55000000+69600000</f>
        <v>124600000</v>
      </c>
      <c r="U35" s="135"/>
      <c r="V35" s="127" t="s">
        <v>138</v>
      </c>
      <c r="W35" s="136"/>
      <c r="X35" s="136"/>
      <c r="Y35" s="137"/>
      <c r="Z35" s="123"/>
      <c r="AB35" s="132"/>
      <c r="AD35" s="132"/>
    </row>
    <row r="36" spans="1:30" s="131" customFormat="1" ht="165" customHeight="1">
      <c r="A36" s="82" t="s">
        <v>26</v>
      </c>
      <c r="B36" s="82" t="s">
        <v>27</v>
      </c>
      <c r="C36" s="83" t="s">
        <v>93</v>
      </c>
      <c r="D36" s="83" t="s">
        <v>94</v>
      </c>
      <c r="E36" s="83" t="s">
        <v>95</v>
      </c>
      <c r="F36" s="83" t="s">
        <v>96</v>
      </c>
      <c r="G36" s="120" t="s">
        <v>134</v>
      </c>
      <c r="H36" s="120" t="s">
        <v>57</v>
      </c>
      <c r="I36" s="120" t="s">
        <v>135</v>
      </c>
      <c r="J36" s="120" t="s">
        <v>136</v>
      </c>
      <c r="K36" s="146"/>
      <c r="L36" s="147"/>
      <c r="M36" s="148"/>
      <c r="N36" s="147"/>
      <c r="O36" s="123" t="s">
        <v>139</v>
      </c>
      <c r="P36" s="123">
        <v>2</v>
      </c>
      <c r="Q36" s="123">
        <v>8</v>
      </c>
      <c r="R36" s="147"/>
      <c r="S36" s="124" t="s">
        <v>140</v>
      </c>
      <c r="T36" s="125">
        <v>40000000</v>
      </c>
      <c r="U36" s="146"/>
      <c r="V36" s="127" t="s">
        <v>141</v>
      </c>
      <c r="W36" s="142"/>
      <c r="X36" s="142"/>
      <c r="Y36" s="143"/>
      <c r="Z36" s="123"/>
      <c r="AB36" s="132"/>
      <c r="AD36" s="132"/>
    </row>
    <row r="37" spans="1:30" s="160" customFormat="1" ht="136" customHeight="1">
      <c r="A37" s="149" t="s">
        <v>26</v>
      </c>
      <c r="B37" s="149" t="s">
        <v>27</v>
      </c>
      <c r="C37" s="150"/>
      <c r="D37" s="150"/>
      <c r="E37" s="150"/>
      <c r="F37" s="150" t="s">
        <v>142</v>
      </c>
      <c r="G37" s="150" t="s">
        <v>143</v>
      </c>
      <c r="H37" s="150">
        <v>0</v>
      </c>
      <c r="I37" s="150" t="s">
        <v>144</v>
      </c>
      <c r="J37" s="150" t="s">
        <v>145</v>
      </c>
      <c r="K37" s="150">
        <v>2</v>
      </c>
      <c r="L37" s="150" t="s">
        <v>146</v>
      </c>
      <c r="M37" s="151">
        <v>2020130010163</v>
      </c>
      <c r="N37" s="150" t="s">
        <v>147</v>
      </c>
      <c r="O37" s="152" t="s">
        <v>148</v>
      </c>
      <c r="P37" s="153">
        <v>2</v>
      </c>
      <c r="Q37" s="153">
        <v>4</v>
      </c>
      <c r="R37" s="150" t="s">
        <v>39</v>
      </c>
      <c r="S37" s="154" t="s">
        <v>65</v>
      </c>
      <c r="T37" s="155">
        <f>320000000+352602000</f>
        <v>672602000</v>
      </c>
      <c r="U37" s="156" t="s">
        <v>149</v>
      </c>
      <c r="V37" s="157" t="s">
        <v>150</v>
      </c>
      <c r="W37" s="158"/>
      <c r="X37" s="158"/>
      <c r="Y37" s="159"/>
      <c r="Z37" s="153"/>
      <c r="AB37" s="161"/>
      <c r="AD37" s="161"/>
    </row>
    <row r="38" spans="1:30" s="160" customFormat="1" ht="60" customHeight="1">
      <c r="A38" s="149" t="s">
        <v>26</v>
      </c>
      <c r="B38" s="149" t="s">
        <v>27</v>
      </c>
      <c r="C38" s="162"/>
      <c r="D38" s="162"/>
      <c r="E38" s="162"/>
      <c r="F38" s="162"/>
      <c r="G38" s="162"/>
      <c r="H38" s="162"/>
      <c r="I38" s="162"/>
      <c r="J38" s="162"/>
      <c r="K38" s="162"/>
      <c r="L38" s="162"/>
      <c r="M38" s="163"/>
      <c r="N38" s="162"/>
      <c r="O38" s="152" t="s">
        <v>151</v>
      </c>
      <c r="P38" s="153">
        <v>2</v>
      </c>
      <c r="Q38" s="153">
        <v>7</v>
      </c>
      <c r="R38" s="162"/>
      <c r="S38" s="164" t="s">
        <v>55</v>
      </c>
      <c r="T38" s="155">
        <v>90000000</v>
      </c>
      <c r="U38" s="165"/>
      <c r="V38" s="157" t="s">
        <v>152</v>
      </c>
      <c r="W38" s="166"/>
      <c r="X38" s="158"/>
      <c r="Y38" s="159"/>
      <c r="Z38" s="167"/>
      <c r="AB38" s="161"/>
      <c r="AD38" s="161"/>
    </row>
    <row r="39" spans="1:30" s="160" customFormat="1" ht="131" customHeight="1">
      <c r="A39" s="149" t="s">
        <v>26</v>
      </c>
      <c r="B39" s="149" t="s">
        <v>27</v>
      </c>
      <c r="C39" s="162"/>
      <c r="D39" s="162"/>
      <c r="E39" s="162"/>
      <c r="F39" s="162"/>
      <c r="G39" s="162"/>
      <c r="H39" s="162"/>
      <c r="I39" s="162"/>
      <c r="J39" s="162"/>
      <c r="K39" s="162"/>
      <c r="L39" s="162"/>
      <c r="M39" s="163"/>
      <c r="N39" s="162"/>
      <c r="O39" s="152" t="s">
        <v>153</v>
      </c>
      <c r="P39" s="153">
        <v>2</v>
      </c>
      <c r="Q39" s="153">
        <v>4</v>
      </c>
      <c r="R39" s="162"/>
      <c r="S39" s="164" t="s">
        <v>40</v>
      </c>
      <c r="T39" s="155">
        <v>50000000</v>
      </c>
      <c r="U39" s="165"/>
      <c r="V39" s="157" t="s">
        <v>154</v>
      </c>
      <c r="W39" s="158"/>
      <c r="X39" s="158"/>
      <c r="Y39" s="159"/>
      <c r="Z39" s="167"/>
      <c r="AB39" s="161"/>
      <c r="AD39" s="161"/>
    </row>
    <row r="40" spans="1:30" s="160" customFormat="1" ht="136" customHeight="1">
      <c r="A40" s="149" t="s">
        <v>26</v>
      </c>
      <c r="B40" s="149" t="s">
        <v>27</v>
      </c>
      <c r="C40" s="162"/>
      <c r="D40" s="162"/>
      <c r="E40" s="162"/>
      <c r="F40" s="162"/>
      <c r="G40" s="168"/>
      <c r="H40" s="168"/>
      <c r="I40" s="168"/>
      <c r="J40" s="168"/>
      <c r="K40" s="168"/>
      <c r="L40" s="168"/>
      <c r="M40" s="169"/>
      <c r="N40" s="168"/>
      <c r="O40" s="152" t="s">
        <v>155</v>
      </c>
      <c r="P40" s="153">
        <v>1</v>
      </c>
      <c r="Q40" s="153">
        <v>2</v>
      </c>
      <c r="R40" s="168"/>
      <c r="S40" s="164" t="s">
        <v>128</v>
      </c>
      <c r="T40" s="155">
        <v>45525249</v>
      </c>
      <c r="U40" s="170"/>
      <c r="V40" s="157" t="s">
        <v>156</v>
      </c>
      <c r="W40" s="158"/>
      <c r="X40" s="158"/>
      <c r="Y40" s="159"/>
      <c r="Z40" s="167"/>
      <c r="AB40" s="161"/>
      <c r="AD40" s="161"/>
    </row>
    <row r="41" spans="1:30" s="181" customFormat="1" ht="37" customHeight="1">
      <c r="A41" s="149" t="s">
        <v>26</v>
      </c>
      <c r="B41" s="149" t="s">
        <v>27</v>
      </c>
      <c r="C41" s="162"/>
      <c r="D41" s="162"/>
      <c r="E41" s="162"/>
      <c r="F41" s="162"/>
      <c r="G41" s="171" t="s">
        <v>157</v>
      </c>
      <c r="H41" s="171">
        <v>0</v>
      </c>
      <c r="I41" s="171" t="s">
        <v>158</v>
      </c>
      <c r="J41" s="171" t="s">
        <v>159</v>
      </c>
      <c r="K41" s="171">
        <v>0.5</v>
      </c>
      <c r="L41" s="171" t="s">
        <v>160</v>
      </c>
      <c r="M41" s="172">
        <v>2021130010005</v>
      </c>
      <c r="N41" s="171" t="s">
        <v>161</v>
      </c>
      <c r="O41" s="173" t="s">
        <v>162</v>
      </c>
      <c r="P41" s="174">
        <v>1</v>
      </c>
      <c r="Q41" s="174">
        <v>1</v>
      </c>
      <c r="R41" s="171" t="s">
        <v>163</v>
      </c>
      <c r="S41" s="175" t="s">
        <v>40</v>
      </c>
      <c r="T41" s="176">
        <v>48274349</v>
      </c>
      <c r="U41" s="177" t="s">
        <v>164</v>
      </c>
      <c r="V41" s="178" t="s">
        <v>165</v>
      </c>
      <c r="W41" s="179"/>
      <c r="X41" s="179"/>
      <c r="Y41" s="180"/>
      <c r="Z41" s="174"/>
      <c r="AB41" s="182"/>
      <c r="AD41" s="182"/>
    </row>
    <row r="42" spans="1:30" s="181" customFormat="1" ht="40" customHeight="1">
      <c r="A42" s="149" t="s">
        <v>26</v>
      </c>
      <c r="B42" s="149" t="s">
        <v>27</v>
      </c>
      <c r="C42" s="162"/>
      <c r="D42" s="162"/>
      <c r="E42" s="162"/>
      <c r="F42" s="162"/>
      <c r="G42" s="183"/>
      <c r="H42" s="183"/>
      <c r="I42" s="183"/>
      <c r="J42" s="183"/>
      <c r="K42" s="183"/>
      <c r="L42" s="183"/>
      <c r="M42" s="184"/>
      <c r="N42" s="183"/>
      <c r="O42" s="173" t="s">
        <v>166</v>
      </c>
      <c r="P42" s="174">
        <v>1</v>
      </c>
      <c r="Q42" s="174">
        <v>1</v>
      </c>
      <c r="R42" s="183"/>
      <c r="S42" s="175" t="s">
        <v>55</v>
      </c>
      <c r="T42" s="176">
        <v>105000000</v>
      </c>
      <c r="U42" s="185"/>
      <c r="V42" s="178" t="s">
        <v>152</v>
      </c>
      <c r="W42" s="179"/>
      <c r="X42" s="179"/>
      <c r="Y42" s="180"/>
      <c r="Z42" s="186"/>
      <c r="AB42" s="182"/>
      <c r="AD42" s="182"/>
    </row>
    <row r="43" spans="1:30" s="181" customFormat="1" ht="41" customHeight="1">
      <c r="A43" s="149" t="s">
        <v>26</v>
      </c>
      <c r="B43" s="149" t="s">
        <v>27</v>
      </c>
      <c r="C43" s="162"/>
      <c r="D43" s="162"/>
      <c r="E43" s="162"/>
      <c r="F43" s="162"/>
      <c r="G43" s="183"/>
      <c r="H43" s="183"/>
      <c r="I43" s="183"/>
      <c r="J43" s="183"/>
      <c r="K43" s="183"/>
      <c r="L43" s="183"/>
      <c r="M43" s="184"/>
      <c r="N43" s="183"/>
      <c r="O43" s="173" t="s">
        <v>167</v>
      </c>
      <c r="P43" s="174">
        <v>1</v>
      </c>
      <c r="Q43" s="174">
        <v>1</v>
      </c>
      <c r="R43" s="183"/>
      <c r="S43" s="187"/>
      <c r="T43" s="176"/>
      <c r="U43" s="185"/>
      <c r="V43" s="178"/>
      <c r="W43" s="179"/>
      <c r="X43" s="179"/>
      <c r="Y43" s="179"/>
      <c r="Z43" s="186"/>
      <c r="AB43" s="182"/>
      <c r="AD43" s="182"/>
    </row>
    <row r="44" spans="1:30" s="181" customFormat="1" ht="41" customHeight="1">
      <c r="A44" s="149" t="s">
        <v>26</v>
      </c>
      <c r="B44" s="149" t="s">
        <v>27</v>
      </c>
      <c r="C44" s="162"/>
      <c r="D44" s="162"/>
      <c r="E44" s="162"/>
      <c r="F44" s="162"/>
      <c r="G44" s="183"/>
      <c r="H44" s="183"/>
      <c r="I44" s="183"/>
      <c r="J44" s="183"/>
      <c r="K44" s="183"/>
      <c r="L44" s="183"/>
      <c r="M44" s="184"/>
      <c r="N44" s="183"/>
      <c r="O44" s="173" t="s">
        <v>168</v>
      </c>
      <c r="P44" s="174">
        <v>1</v>
      </c>
      <c r="Q44" s="174">
        <v>1</v>
      </c>
      <c r="R44" s="183"/>
      <c r="S44" s="187"/>
      <c r="T44" s="176"/>
      <c r="U44" s="185"/>
      <c r="V44" s="178"/>
      <c r="W44" s="179"/>
      <c r="X44" s="179"/>
      <c r="Y44" s="179"/>
      <c r="Z44" s="186"/>
      <c r="AB44" s="182"/>
      <c r="AD44" s="182"/>
    </row>
    <row r="45" spans="1:30" s="181" customFormat="1" ht="39" customHeight="1">
      <c r="A45" s="149" t="s">
        <v>26</v>
      </c>
      <c r="B45" s="149" t="s">
        <v>27</v>
      </c>
      <c r="C45" s="168"/>
      <c r="D45" s="168"/>
      <c r="E45" s="168"/>
      <c r="F45" s="168"/>
      <c r="G45" s="188"/>
      <c r="H45" s="188"/>
      <c r="I45" s="188"/>
      <c r="J45" s="188"/>
      <c r="K45" s="188"/>
      <c r="L45" s="188"/>
      <c r="M45" s="189"/>
      <c r="N45" s="188"/>
      <c r="O45" s="173" t="s">
        <v>169</v>
      </c>
      <c r="P45" s="174">
        <v>1</v>
      </c>
      <c r="Q45" s="174">
        <v>1</v>
      </c>
      <c r="R45" s="188"/>
      <c r="S45" s="187"/>
      <c r="T45" s="176"/>
      <c r="U45" s="190"/>
      <c r="V45" s="178"/>
      <c r="W45" s="179"/>
      <c r="X45" s="179"/>
      <c r="Y45" s="179"/>
      <c r="Z45" s="186"/>
      <c r="AB45" s="182"/>
      <c r="AD45" s="182"/>
    </row>
    <row r="46" spans="1:30" s="203" customFormat="1" ht="101" customHeight="1">
      <c r="A46" s="191" t="s">
        <v>26</v>
      </c>
      <c r="B46" s="191" t="s">
        <v>27</v>
      </c>
      <c r="C46" s="192" t="s">
        <v>170</v>
      </c>
      <c r="D46" s="192" t="s">
        <v>171</v>
      </c>
      <c r="E46" s="192" t="s">
        <v>172</v>
      </c>
      <c r="F46" s="192" t="s">
        <v>173</v>
      </c>
      <c r="G46" s="193" t="s">
        <v>174</v>
      </c>
      <c r="H46" s="194" t="s">
        <v>175</v>
      </c>
      <c r="I46" s="194" t="s">
        <v>176</v>
      </c>
      <c r="J46" s="193" t="s">
        <v>177</v>
      </c>
      <c r="K46" s="194">
        <v>63</v>
      </c>
      <c r="L46" s="194" t="s">
        <v>178</v>
      </c>
      <c r="M46" s="195">
        <v>2020130010217</v>
      </c>
      <c r="N46" s="194" t="s">
        <v>179</v>
      </c>
      <c r="O46" s="196" t="s">
        <v>180</v>
      </c>
      <c r="P46" s="197">
        <v>1</v>
      </c>
      <c r="Q46" s="197">
        <v>1</v>
      </c>
      <c r="R46" s="194" t="s">
        <v>39</v>
      </c>
      <c r="S46" s="198" t="s">
        <v>181</v>
      </c>
      <c r="T46" s="199">
        <v>50000000</v>
      </c>
      <c r="U46" s="200" t="s">
        <v>182</v>
      </c>
      <c r="V46" s="201" t="s">
        <v>183</v>
      </c>
      <c r="W46" s="202"/>
      <c r="X46" s="202"/>
      <c r="Y46" s="202"/>
      <c r="Z46" s="197"/>
      <c r="AB46" s="204"/>
      <c r="AD46" s="204"/>
    </row>
    <row r="47" spans="1:30" s="203" customFormat="1" ht="139" customHeight="1">
      <c r="A47" s="191" t="s">
        <v>26</v>
      </c>
      <c r="B47" s="191" t="s">
        <v>27</v>
      </c>
      <c r="C47" s="192" t="s">
        <v>170</v>
      </c>
      <c r="D47" s="192" t="s">
        <v>171</v>
      </c>
      <c r="E47" s="192" t="s">
        <v>172</v>
      </c>
      <c r="F47" s="192" t="s">
        <v>173</v>
      </c>
      <c r="G47" s="205"/>
      <c r="H47" s="206"/>
      <c r="I47" s="206"/>
      <c r="J47" s="205"/>
      <c r="K47" s="206"/>
      <c r="L47" s="206"/>
      <c r="M47" s="207"/>
      <c r="N47" s="206"/>
      <c r="O47" s="197" t="s">
        <v>184</v>
      </c>
      <c r="P47" s="197">
        <v>3</v>
      </c>
      <c r="Q47" s="197">
        <v>8</v>
      </c>
      <c r="R47" s="206"/>
      <c r="S47" s="198" t="s">
        <v>185</v>
      </c>
      <c r="T47" s="199">
        <v>50000000</v>
      </c>
      <c r="U47" s="208"/>
      <c r="V47" s="201" t="s">
        <v>186</v>
      </c>
      <c r="W47" s="202"/>
      <c r="X47" s="202"/>
      <c r="Y47" s="209"/>
      <c r="Z47" s="210"/>
      <c r="AB47" s="204"/>
      <c r="AD47" s="204"/>
    </row>
    <row r="48" spans="1:30" s="203" customFormat="1" ht="128" customHeight="1">
      <c r="A48" s="191" t="s">
        <v>26</v>
      </c>
      <c r="B48" s="191" t="s">
        <v>27</v>
      </c>
      <c r="C48" s="192" t="s">
        <v>170</v>
      </c>
      <c r="D48" s="192" t="s">
        <v>171</v>
      </c>
      <c r="E48" s="192" t="s">
        <v>172</v>
      </c>
      <c r="F48" s="192" t="s">
        <v>173</v>
      </c>
      <c r="G48" s="205"/>
      <c r="H48" s="206"/>
      <c r="I48" s="206"/>
      <c r="J48" s="205"/>
      <c r="K48" s="206"/>
      <c r="L48" s="206"/>
      <c r="M48" s="207"/>
      <c r="N48" s="206"/>
      <c r="O48" s="196" t="s">
        <v>187</v>
      </c>
      <c r="P48" s="197">
        <v>2</v>
      </c>
      <c r="Q48" s="197">
        <v>7</v>
      </c>
      <c r="R48" s="206"/>
      <c r="S48" s="198" t="s">
        <v>55</v>
      </c>
      <c r="T48" s="199">
        <v>50000000</v>
      </c>
      <c r="U48" s="208"/>
      <c r="V48" s="201" t="s">
        <v>188</v>
      </c>
      <c r="W48" s="202"/>
      <c r="X48" s="202"/>
      <c r="Y48" s="209"/>
      <c r="Z48" s="197"/>
      <c r="AB48" s="204"/>
      <c r="AD48" s="204"/>
    </row>
    <row r="49" spans="1:30" s="203" customFormat="1" ht="94" customHeight="1">
      <c r="A49" s="191" t="s">
        <v>26</v>
      </c>
      <c r="B49" s="191" t="s">
        <v>27</v>
      </c>
      <c r="C49" s="192" t="s">
        <v>170</v>
      </c>
      <c r="D49" s="192" t="s">
        <v>171</v>
      </c>
      <c r="E49" s="192" t="s">
        <v>172</v>
      </c>
      <c r="F49" s="192" t="s">
        <v>173</v>
      </c>
      <c r="G49" s="205"/>
      <c r="H49" s="206"/>
      <c r="I49" s="206"/>
      <c r="J49" s="205"/>
      <c r="K49" s="206"/>
      <c r="L49" s="206"/>
      <c r="M49" s="207"/>
      <c r="N49" s="206"/>
      <c r="O49" s="197" t="s">
        <v>189</v>
      </c>
      <c r="P49" s="197">
        <v>2</v>
      </c>
      <c r="Q49" s="197">
        <v>7</v>
      </c>
      <c r="R49" s="206"/>
      <c r="S49" s="198" t="s">
        <v>55</v>
      </c>
      <c r="T49" s="199">
        <v>20000000</v>
      </c>
      <c r="U49" s="208"/>
      <c r="V49" s="201" t="s">
        <v>188</v>
      </c>
      <c r="W49" s="202"/>
      <c r="X49" s="202"/>
      <c r="Y49" s="202"/>
      <c r="Z49" s="197"/>
      <c r="AB49" s="204"/>
      <c r="AD49" s="204"/>
    </row>
    <row r="50" spans="1:30" s="203" customFormat="1" ht="74" customHeight="1">
      <c r="A50" s="191" t="s">
        <v>26</v>
      </c>
      <c r="B50" s="191" t="s">
        <v>27</v>
      </c>
      <c r="C50" s="192" t="s">
        <v>170</v>
      </c>
      <c r="D50" s="192" t="s">
        <v>171</v>
      </c>
      <c r="E50" s="192" t="s">
        <v>172</v>
      </c>
      <c r="F50" s="192" t="s">
        <v>173</v>
      </c>
      <c r="G50" s="205"/>
      <c r="H50" s="206"/>
      <c r="I50" s="206"/>
      <c r="J50" s="205"/>
      <c r="K50" s="206"/>
      <c r="L50" s="206"/>
      <c r="M50" s="207"/>
      <c r="N50" s="206"/>
      <c r="O50" s="197" t="s">
        <v>190</v>
      </c>
      <c r="P50" s="197">
        <v>3</v>
      </c>
      <c r="Q50" s="197">
        <v>10</v>
      </c>
      <c r="R50" s="206"/>
      <c r="S50" s="198" t="s">
        <v>191</v>
      </c>
      <c r="T50" s="199">
        <f>185552000+285613000+[1]Hoja1!K8</f>
        <v>654303000</v>
      </c>
      <c r="U50" s="208"/>
      <c r="V50" s="201" t="s">
        <v>192</v>
      </c>
      <c r="W50" s="202"/>
      <c r="X50" s="202"/>
      <c r="Y50" s="209"/>
      <c r="Z50" s="211"/>
      <c r="AB50" s="204"/>
      <c r="AD50" s="204"/>
    </row>
    <row r="51" spans="1:30" s="203" customFormat="1" ht="79" customHeight="1">
      <c r="A51" s="191" t="s">
        <v>26</v>
      </c>
      <c r="B51" s="191" t="s">
        <v>27</v>
      </c>
      <c r="C51" s="192" t="s">
        <v>170</v>
      </c>
      <c r="D51" s="192" t="s">
        <v>171</v>
      </c>
      <c r="E51" s="192" t="s">
        <v>172</v>
      </c>
      <c r="F51" s="192" t="s">
        <v>173</v>
      </c>
      <c r="G51" s="212"/>
      <c r="H51" s="213"/>
      <c r="I51" s="213"/>
      <c r="J51" s="212"/>
      <c r="K51" s="213"/>
      <c r="L51" s="206"/>
      <c r="M51" s="207"/>
      <c r="N51" s="206"/>
      <c r="O51" s="196" t="s">
        <v>193</v>
      </c>
      <c r="P51" s="197">
        <v>3</v>
      </c>
      <c r="Q51" s="197">
        <v>7</v>
      </c>
      <c r="R51" s="206"/>
      <c r="S51" s="198" t="s">
        <v>55</v>
      </c>
      <c r="T51" s="199">
        <v>60000000</v>
      </c>
      <c r="U51" s="208"/>
      <c r="V51" s="201" t="s">
        <v>188</v>
      </c>
      <c r="W51" s="202"/>
      <c r="X51" s="202"/>
      <c r="Y51" s="202"/>
      <c r="Z51" s="210"/>
      <c r="AB51" s="204"/>
      <c r="AD51" s="204"/>
    </row>
    <row r="52" spans="1:30" s="203" customFormat="1" ht="58" customHeight="1">
      <c r="A52" s="191" t="s">
        <v>26</v>
      </c>
      <c r="B52" s="191" t="s">
        <v>27</v>
      </c>
      <c r="C52" s="192" t="s">
        <v>170</v>
      </c>
      <c r="D52" s="192" t="s">
        <v>171</v>
      </c>
      <c r="E52" s="192" t="s">
        <v>172</v>
      </c>
      <c r="F52" s="192" t="s">
        <v>173</v>
      </c>
      <c r="G52" s="193" t="s">
        <v>194</v>
      </c>
      <c r="H52" s="194" t="s">
        <v>195</v>
      </c>
      <c r="I52" s="194" t="s">
        <v>196</v>
      </c>
      <c r="J52" s="193" t="s">
        <v>197</v>
      </c>
      <c r="K52" s="194">
        <v>4</v>
      </c>
      <c r="L52" s="206"/>
      <c r="M52" s="207"/>
      <c r="N52" s="206"/>
      <c r="O52" s="197" t="s">
        <v>198</v>
      </c>
      <c r="P52" s="197">
        <v>12</v>
      </c>
      <c r="Q52" s="197">
        <v>12</v>
      </c>
      <c r="R52" s="206"/>
      <c r="S52" s="198" t="s">
        <v>55</v>
      </c>
      <c r="T52" s="199">
        <v>80000000</v>
      </c>
      <c r="U52" s="208"/>
      <c r="V52" s="201" t="s">
        <v>188</v>
      </c>
      <c r="W52" s="202"/>
      <c r="X52" s="202"/>
      <c r="Y52" s="202"/>
      <c r="Z52" s="197"/>
      <c r="AB52" s="204"/>
      <c r="AD52" s="204"/>
    </row>
    <row r="53" spans="1:30" s="203" customFormat="1" ht="86" customHeight="1">
      <c r="A53" s="191" t="s">
        <v>26</v>
      </c>
      <c r="B53" s="191" t="s">
        <v>27</v>
      </c>
      <c r="C53" s="192" t="s">
        <v>170</v>
      </c>
      <c r="D53" s="192" t="s">
        <v>171</v>
      </c>
      <c r="E53" s="192" t="s">
        <v>172</v>
      </c>
      <c r="F53" s="192" t="s">
        <v>173</v>
      </c>
      <c r="G53" s="205"/>
      <c r="H53" s="206"/>
      <c r="I53" s="206"/>
      <c r="J53" s="205"/>
      <c r="K53" s="206"/>
      <c r="L53" s="206"/>
      <c r="M53" s="207"/>
      <c r="N53" s="206"/>
      <c r="O53" s="197" t="s">
        <v>199</v>
      </c>
      <c r="P53" s="197">
        <v>3</v>
      </c>
      <c r="Q53" s="197">
        <v>9</v>
      </c>
      <c r="R53" s="206"/>
      <c r="S53" s="198" t="s">
        <v>40</v>
      </c>
      <c r="T53" s="199">
        <v>320000000</v>
      </c>
      <c r="U53" s="208"/>
      <c r="V53" s="201" t="s">
        <v>200</v>
      </c>
      <c r="W53" s="202"/>
      <c r="X53" s="202"/>
      <c r="Y53" s="209"/>
      <c r="Z53" s="197"/>
      <c r="AB53" s="204"/>
      <c r="AD53" s="204"/>
    </row>
    <row r="54" spans="1:30" s="203" customFormat="1" ht="102" customHeight="1">
      <c r="A54" s="191" t="s">
        <v>26</v>
      </c>
      <c r="B54" s="191" t="s">
        <v>27</v>
      </c>
      <c r="C54" s="192" t="s">
        <v>170</v>
      </c>
      <c r="D54" s="192" t="s">
        <v>171</v>
      </c>
      <c r="E54" s="192" t="s">
        <v>172</v>
      </c>
      <c r="F54" s="192" t="s">
        <v>173</v>
      </c>
      <c r="G54" s="205"/>
      <c r="H54" s="206"/>
      <c r="I54" s="206"/>
      <c r="J54" s="205"/>
      <c r="K54" s="206"/>
      <c r="L54" s="206"/>
      <c r="M54" s="207"/>
      <c r="N54" s="206"/>
      <c r="O54" s="197" t="s">
        <v>201</v>
      </c>
      <c r="P54" s="197">
        <v>1</v>
      </c>
      <c r="Q54" s="197">
        <v>3</v>
      </c>
      <c r="R54" s="206"/>
      <c r="S54" s="198" t="s">
        <v>202</v>
      </c>
      <c r="T54" s="199">
        <v>60000000</v>
      </c>
      <c r="U54" s="208"/>
      <c r="V54" s="201" t="s">
        <v>203</v>
      </c>
      <c r="W54" s="202"/>
      <c r="X54" s="202"/>
      <c r="Y54" s="202"/>
      <c r="Z54" s="214"/>
      <c r="AB54" s="204"/>
      <c r="AD54" s="204"/>
    </row>
    <row r="55" spans="1:30" s="203" customFormat="1" ht="74" customHeight="1">
      <c r="A55" s="191" t="s">
        <v>26</v>
      </c>
      <c r="B55" s="191" t="s">
        <v>27</v>
      </c>
      <c r="C55" s="192" t="s">
        <v>170</v>
      </c>
      <c r="D55" s="192" t="s">
        <v>171</v>
      </c>
      <c r="E55" s="192" t="s">
        <v>172</v>
      </c>
      <c r="F55" s="192" t="s">
        <v>173</v>
      </c>
      <c r="G55" s="205"/>
      <c r="H55" s="206"/>
      <c r="I55" s="206"/>
      <c r="J55" s="205"/>
      <c r="K55" s="206"/>
      <c r="L55" s="206"/>
      <c r="M55" s="207"/>
      <c r="N55" s="206"/>
      <c r="O55" s="197" t="s">
        <v>204</v>
      </c>
      <c r="P55" s="197">
        <v>1</v>
      </c>
      <c r="Q55" s="197">
        <v>1</v>
      </c>
      <c r="R55" s="206"/>
      <c r="S55" s="198" t="s">
        <v>55</v>
      </c>
      <c r="T55" s="199">
        <v>10000000</v>
      </c>
      <c r="U55" s="208"/>
      <c r="V55" s="201" t="s">
        <v>188</v>
      </c>
      <c r="W55" s="202"/>
      <c r="X55" s="202"/>
      <c r="Y55" s="202"/>
      <c r="Z55" s="214"/>
      <c r="AB55" s="204"/>
      <c r="AD55" s="204"/>
    </row>
    <row r="56" spans="1:30" s="203" customFormat="1" ht="93" customHeight="1">
      <c r="A56" s="191" t="s">
        <v>26</v>
      </c>
      <c r="B56" s="191" t="s">
        <v>27</v>
      </c>
      <c r="C56" s="192" t="s">
        <v>170</v>
      </c>
      <c r="D56" s="192" t="s">
        <v>171</v>
      </c>
      <c r="E56" s="192" t="s">
        <v>172</v>
      </c>
      <c r="F56" s="192" t="s">
        <v>173</v>
      </c>
      <c r="G56" s="205"/>
      <c r="H56" s="206"/>
      <c r="I56" s="206"/>
      <c r="J56" s="205"/>
      <c r="K56" s="206"/>
      <c r="L56" s="206"/>
      <c r="M56" s="207"/>
      <c r="N56" s="206"/>
      <c r="O56" s="197" t="s">
        <v>205</v>
      </c>
      <c r="P56" s="197">
        <v>2</v>
      </c>
      <c r="Q56" s="197">
        <v>4</v>
      </c>
      <c r="R56" s="206"/>
      <c r="S56" s="198" t="s">
        <v>206</v>
      </c>
      <c r="T56" s="199">
        <v>20000000</v>
      </c>
      <c r="U56" s="208"/>
      <c r="V56" s="201" t="s">
        <v>207</v>
      </c>
      <c r="W56" s="202"/>
      <c r="X56" s="202"/>
      <c r="Y56" s="202"/>
      <c r="Z56" s="197"/>
      <c r="AB56" s="204"/>
      <c r="AD56" s="204"/>
    </row>
    <row r="57" spans="1:30" s="203" customFormat="1" ht="78" customHeight="1">
      <c r="A57" s="191" t="s">
        <v>26</v>
      </c>
      <c r="B57" s="191" t="s">
        <v>27</v>
      </c>
      <c r="C57" s="192" t="s">
        <v>170</v>
      </c>
      <c r="D57" s="192" t="s">
        <v>171</v>
      </c>
      <c r="E57" s="192" t="s">
        <v>172</v>
      </c>
      <c r="F57" s="192" t="s">
        <v>173</v>
      </c>
      <c r="G57" s="205"/>
      <c r="H57" s="206"/>
      <c r="I57" s="206"/>
      <c r="J57" s="205"/>
      <c r="K57" s="206"/>
      <c r="L57" s="206"/>
      <c r="M57" s="207"/>
      <c r="N57" s="206"/>
      <c r="O57" s="197" t="s">
        <v>208</v>
      </c>
      <c r="P57" s="197">
        <v>2</v>
      </c>
      <c r="Q57" s="197">
        <v>8</v>
      </c>
      <c r="R57" s="206"/>
      <c r="S57" s="198" t="s">
        <v>55</v>
      </c>
      <c r="T57" s="199">
        <v>30000000</v>
      </c>
      <c r="U57" s="208"/>
      <c r="V57" s="201" t="s">
        <v>188</v>
      </c>
      <c r="W57" s="202"/>
      <c r="X57" s="202"/>
      <c r="Y57" s="202"/>
      <c r="Z57" s="197"/>
      <c r="AB57" s="204"/>
      <c r="AD57" s="204"/>
    </row>
    <row r="58" spans="1:30" s="203" customFormat="1" ht="114" customHeight="1">
      <c r="A58" s="191" t="s">
        <v>26</v>
      </c>
      <c r="B58" s="191" t="s">
        <v>27</v>
      </c>
      <c r="C58" s="192" t="s">
        <v>170</v>
      </c>
      <c r="D58" s="192" t="s">
        <v>171</v>
      </c>
      <c r="E58" s="192" t="s">
        <v>172</v>
      </c>
      <c r="F58" s="192" t="s">
        <v>173</v>
      </c>
      <c r="G58" s="212"/>
      <c r="H58" s="213"/>
      <c r="I58" s="213"/>
      <c r="J58" s="212"/>
      <c r="K58" s="213"/>
      <c r="L58" s="213"/>
      <c r="M58" s="215"/>
      <c r="N58" s="213"/>
      <c r="O58" s="197" t="s">
        <v>209</v>
      </c>
      <c r="P58" s="197">
        <v>2</v>
      </c>
      <c r="Q58" s="197">
        <v>4</v>
      </c>
      <c r="R58" s="206"/>
      <c r="S58" s="198" t="s">
        <v>206</v>
      </c>
      <c r="T58" s="199">
        <v>70000000</v>
      </c>
      <c r="U58" s="216"/>
      <c r="V58" s="201" t="s">
        <v>207</v>
      </c>
      <c r="W58" s="202"/>
      <c r="X58" s="202"/>
      <c r="Y58" s="202"/>
      <c r="Z58" s="217"/>
      <c r="AB58" s="204"/>
      <c r="AD58" s="204"/>
    </row>
    <row r="59" spans="1:30" s="228" customFormat="1" ht="84" customHeight="1">
      <c r="A59" s="191" t="s">
        <v>26</v>
      </c>
      <c r="B59" s="191" t="s">
        <v>27</v>
      </c>
      <c r="C59" s="192" t="s">
        <v>170</v>
      </c>
      <c r="D59" s="192" t="s">
        <v>171</v>
      </c>
      <c r="E59" s="192" t="s">
        <v>172</v>
      </c>
      <c r="F59" s="192" t="s">
        <v>173</v>
      </c>
      <c r="G59" s="218" t="s">
        <v>210</v>
      </c>
      <c r="H59" s="218" t="s">
        <v>57</v>
      </c>
      <c r="I59" s="218" t="s">
        <v>211</v>
      </c>
      <c r="J59" s="218" t="s">
        <v>212</v>
      </c>
      <c r="K59" s="218">
        <v>1</v>
      </c>
      <c r="L59" s="218" t="s">
        <v>213</v>
      </c>
      <c r="M59" s="218"/>
      <c r="N59" s="218" t="s">
        <v>214</v>
      </c>
      <c r="O59" s="219" t="s">
        <v>215</v>
      </c>
      <c r="P59" s="220">
        <v>1</v>
      </c>
      <c r="Q59" s="220">
        <v>1</v>
      </c>
      <c r="R59" s="206"/>
      <c r="S59" s="221" t="s">
        <v>40</v>
      </c>
      <c r="T59" s="222">
        <v>60457249</v>
      </c>
      <c r="U59" s="223" t="s">
        <v>216</v>
      </c>
      <c r="V59" s="224" t="s">
        <v>217</v>
      </c>
      <c r="W59" s="225"/>
      <c r="X59" s="225"/>
      <c r="Y59" s="226"/>
      <c r="Z59" s="227"/>
      <c r="AB59" s="229"/>
      <c r="AD59" s="229"/>
    </row>
    <row r="60" spans="1:30" s="228" customFormat="1" ht="65" customHeight="1">
      <c r="A60" s="191" t="s">
        <v>26</v>
      </c>
      <c r="B60" s="191" t="s">
        <v>27</v>
      </c>
      <c r="C60" s="192" t="s">
        <v>170</v>
      </c>
      <c r="D60" s="192" t="s">
        <v>171</v>
      </c>
      <c r="E60" s="192" t="s">
        <v>172</v>
      </c>
      <c r="F60" s="192" t="s">
        <v>173</v>
      </c>
      <c r="G60" s="230"/>
      <c r="H60" s="230"/>
      <c r="I60" s="230"/>
      <c r="J60" s="230"/>
      <c r="K60" s="230"/>
      <c r="L60" s="230"/>
      <c r="M60" s="230"/>
      <c r="N60" s="230"/>
      <c r="O60" s="219" t="s">
        <v>218</v>
      </c>
      <c r="P60" s="220">
        <v>1</v>
      </c>
      <c r="Q60" s="220">
        <v>1</v>
      </c>
      <c r="R60" s="206"/>
      <c r="S60" s="221" t="s">
        <v>219</v>
      </c>
      <c r="T60" s="222">
        <v>45000000</v>
      </c>
      <c r="U60" s="231"/>
      <c r="V60" s="224" t="s">
        <v>207</v>
      </c>
      <c r="W60" s="225"/>
      <c r="X60" s="225"/>
      <c r="Y60" s="226"/>
      <c r="Z60" s="220"/>
      <c r="AB60" s="229"/>
      <c r="AD60" s="229"/>
    </row>
    <row r="61" spans="1:30" s="228" customFormat="1" ht="135" customHeight="1">
      <c r="A61" s="191" t="s">
        <v>26</v>
      </c>
      <c r="B61" s="191" t="s">
        <v>27</v>
      </c>
      <c r="C61" s="192" t="s">
        <v>170</v>
      </c>
      <c r="D61" s="192" t="s">
        <v>171</v>
      </c>
      <c r="E61" s="192" t="s">
        <v>172</v>
      </c>
      <c r="F61" s="192" t="s">
        <v>173</v>
      </c>
      <c r="G61" s="232"/>
      <c r="H61" s="232"/>
      <c r="I61" s="232"/>
      <c r="J61" s="232"/>
      <c r="K61" s="232"/>
      <c r="L61" s="232"/>
      <c r="M61" s="232"/>
      <c r="N61" s="232"/>
      <c r="O61" s="219" t="s">
        <v>220</v>
      </c>
      <c r="P61" s="220">
        <v>2</v>
      </c>
      <c r="Q61" s="220">
        <v>2</v>
      </c>
      <c r="R61" s="213"/>
      <c r="S61" s="221" t="s">
        <v>55</v>
      </c>
      <c r="T61" s="222">
        <v>100000000</v>
      </c>
      <c r="U61" s="233"/>
      <c r="V61" s="224" t="s">
        <v>207</v>
      </c>
      <c r="W61" s="225"/>
      <c r="X61" s="225"/>
      <c r="Y61" s="225"/>
      <c r="Z61" s="234"/>
      <c r="AB61" s="229"/>
      <c r="AD61" s="229"/>
    </row>
    <row r="62" spans="1:30" s="248" customFormat="1" ht="118" customHeight="1">
      <c r="A62" s="235" t="s">
        <v>26</v>
      </c>
      <c r="B62" s="235" t="s">
        <v>27</v>
      </c>
      <c r="C62" s="236" t="s">
        <v>221</v>
      </c>
      <c r="D62" s="236" t="s">
        <v>222</v>
      </c>
      <c r="E62" s="236" t="s">
        <v>223</v>
      </c>
      <c r="F62" s="236" t="s">
        <v>224</v>
      </c>
      <c r="G62" s="237" t="s">
        <v>225</v>
      </c>
      <c r="H62" s="237" t="s">
        <v>226</v>
      </c>
      <c r="I62" s="237" t="s">
        <v>227</v>
      </c>
      <c r="J62" s="237" t="s">
        <v>228</v>
      </c>
      <c r="K62" s="237">
        <v>9</v>
      </c>
      <c r="L62" s="237" t="s">
        <v>229</v>
      </c>
      <c r="M62" s="238">
        <v>2020130010213</v>
      </c>
      <c r="N62" s="237" t="s">
        <v>230</v>
      </c>
      <c r="O62" s="239" t="s">
        <v>231</v>
      </c>
      <c r="P62" s="240">
        <v>6</v>
      </c>
      <c r="Q62" s="240">
        <v>23</v>
      </c>
      <c r="R62" s="241" t="s">
        <v>82</v>
      </c>
      <c r="S62" s="242" t="s">
        <v>40</v>
      </c>
      <c r="T62" s="243">
        <v>55000000</v>
      </c>
      <c r="U62" s="244" t="s">
        <v>232</v>
      </c>
      <c r="V62" s="245" t="s">
        <v>233</v>
      </c>
      <c r="W62" s="246"/>
      <c r="X62" s="246"/>
      <c r="Y62" s="246"/>
      <c r="Z62" s="247"/>
      <c r="AB62" s="249"/>
      <c r="AD62" s="249"/>
    </row>
    <row r="63" spans="1:30" s="248" customFormat="1" ht="77" customHeight="1">
      <c r="A63" s="235" t="s">
        <v>26</v>
      </c>
      <c r="B63" s="235" t="s">
        <v>27</v>
      </c>
      <c r="C63" s="236" t="s">
        <v>221</v>
      </c>
      <c r="D63" s="236" t="s">
        <v>222</v>
      </c>
      <c r="E63" s="236" t="s">
        <v>223</v>
      </c>
      <c r="F63" s="236" t="s">
        <v>224</v>
      </c>
      <c r="G63" s="250"/>
      <c r="H63" s="250"/>
      <c r="I63" s="250"/>
      <c r="J63" s="250"/>
      <c r="K63" s="250"/>
      <c r="L63" s="251"/>
      <c r="M63" s="252"/>
      <c r="N63" s="251"/>
      <c r="O63" s="240" t="s">
        <v>234</v>
      </c>
      <c r="P63" s="240">
        <v>2</v>
      </c>
      <c r="Q63" s="240">
        <v>7</v>
      </c>
      <c r="R63" s="253"/>
      <c r="S63" s="242" t="s">
        <v>40</v>
      </c>
      <c r="T63" s="243">
        <v>32000000</v>
      </c>
      <c r="U63" s="254"/>
      <c r="V63" s="245" t="s">
        <v>233</v>
      </c>
      <c r="W63" s="246"/>
      <c r="X63" s="246"/>
      <c r="Y63" s="255"/>
      <c r="Z63" s="247"/>
      <c r="AB63" s="249"/>
      <c r="AD63" s="249"/>
    </row>
    <row r="64" spans="1:30" s="248" customFormat="1" ht="44" customHeight="1">
      <c r="A64" s="235" t="s">
        <v>26</v>
      </c>
      <c r="B64" s="235" t="s">
        <v>27</v>
      </c>
      <c r="C64" s="236" t="s">
        <v>221</v>
      </c>
      <c r="D64" s="236" t="s">
        <v>222</v>
      </c>
      <c r="E64" s="236" t="s">
        <v>223</v>
      </c>
      <c r="F64" s="236" t="s">
        <v>224</v>
      </c>
      <c r="G64" s="256" t="s">
        <v>235</v>
      </c>
      <c r="H64" s="237" t="s">
        <v>236</v>
      </c>
      <c r="I64" s="237" t="s">
        <v>237</v>
      </c>
      <c r="J64" s="256" t="s">
        <v>238</v>
      </c>
      <c r="K64" s="237">
        <v>10</v>
      </c>
      <c r="L64" s="251"/>
      <c r="M64" s="252"/>
      <c r="N64" s="251"/>
      <c r="O64" s="239" t="s">
        <v>239</v>
      </c>
      <c r="P64" s="240">
        <v>5</v>
      </c>
      <c r="Q64" s="240">
        <v>15</v>
      </c>
      <c r="R64" s="253"/>
      <c r="S64" s="242" t="s">
        <v>219</v>
      </c>
      <c r="T64" s="243">
        <v>120000000</v>
      </c>
      <c r="U64" s="254"/>
      <c r="V64" s="245" t="s">
        <v>240</v>
      </c>
      <c r="W64" s="246"/>
      <c r="X64" s="246"/>
      <c r="Y64" s="255"/>
      <c r="Z64" s="257"/>
      <c r="AB64" s="249"/>
      <c r="AD64" s="249"/>
    </row>
    <row r="65" spans="1:30" s="248" customFormat="1" ht="128" customHeight="1">
      <c r="A65" s="235" t="s">
        <v>26</v>
      </c>
      <c r="B65" s="235" t="s">
        <v>27</v>
      </c>
      <c r="C65" s="236" t="s">
        <v>221</v>
      </c>
      <c r="D65" s="236" t="s">
        <v>222</v>
      </c>
      <c r="E65" s="236" t="s">
        <v>223</v>
      </c>
      <c r="F65" s="236" t="s">
        <v>224</v>
      </c>
      <c r="G65" s="258"/>
      <c r="H65" s="251"/>
      <c r="I65" s="251"/>
      <c r="J65" s="258"/>
      <c r="K65" s="251"/>
      <c r="L65" s="251"/>
      <c r="M65" s="252"/>
      <c r="N65" s="251"/>
      <c r="O65" s="239" t="s">
        <v>241</v>
      </c>
      <c r="P65" s="240">
        <v>2</v>
      </c>
      <c r="Q65" s="240">
        <v>4</v>
      </c>
      <c r="R65" s="253"/>
      <c r="S65" s="242" t="s">
        <v>68</v>
      </c>
      <c r="T65" s="243">
        <f>60000000+[1]Hoja1!K10</f>
        <v>218700000</v>
      </c>
      <c r="U65" s="254"/>
      <c r="V65" s="259" t="s">
        <v>242</v>
      </c>
      <c r="W65" s="246"/>
      <c r="X65" s="246"/>
      <c r="Y65" s="246"/>
      <c r="Z65" s="240"/>
      <c r="AB65" s="249"/>
      <c r="AD65" s="249"/>
    </row>
    <row r="66" spans="1:30" s="248" customFormat="1" ht="63" customHeight="1">
      <c r="A66" s="235" t="s">
        <v>26</v>
      </c>
      <c r="B66" s="235" t="s">
        <v>27</v>
      </c>
      <c r="C66" s="236" t="s">
        <v>221</v>
      </c>
      <c r="D66" s="236" t="s">
        <v>222</v>
      </c>
      <c r="E66" s="236" t="s">
        <v>223</v>
      </c>
      <c r="F66" s="236" t="s">
        <v>224</v>
      </c>
      <c r="G66" s="258"/>
      <c r="H66" s="251"/>
      <c r="I66" s="251"/>
      <c r="J66" s="258"/>
      <c r="K66" s="251"/>
      <c r="L66" s="251"/>
      <c r="M66" s="252"/>
      <c r="N66" s="251"/>
      <c r="O66" s="239" t="s">
        <v>243</v>
      </c>
      <c r="P66" s="240">
        <v>4</v>
      </c>
      <c r="Q66" s="240">
        <v>10</v>
      </c>
      <c r="R66" s="253"/>
      <c r="S66" s="242" t="s">
        <v>68</v>
      </c>
      <c r="T66" s="243">
        <v>60000000</v>
      </c>
      <c r="U66" s="254"/>
      <c r="V66" s="259" t="s">
        <v>242</v>
      </c>
      <c r="W66" s="246"/>
      <c r="X66" s="246"/>
      <c r="Y66" s="246"/>
      <c r="Z66" s="240"/>
      <c r="AB66" s="249"/>
      <c r="AD66" s="249"/>
    </row>
    <row r="67" spans="1:30" s="248" customFormat="1" ht="60" customHeight="1">
      <c r="A67" s="235" t="s">
        <v>26</v>
      </c>
      <c r="B67" s="235" t="s">
        <v>27</v>
      </c>
      <c r="C67" s="236" t="s">
        <v>221</v>
      </c>
      <c r="D67" s="236" t="s">
        <v>222</v>
      </c>
      <c r="E67" s="236" t="s">
        <v>223</v>
      </c>
      <c r="F67" s="236" t="s">
        <v>224</v>
      </c>
      <c r="G67" s="260"/>
      <c r="H67" s="250"/>
      <c r="I67" s="250"/>
      <c r="J67" s="260"/>
      <c r="K67" s="250"/>
      <c r="L67" s="250"/>
      <c r="M67" s="261"/>
      <c r="N67" s="250"/>
      <c r="O67" s="239" t="s">
        <v>244</v>
      </c>
      <c r="P67" s="240">
        <v>1</v>
      </c>
      <c r="Q67" s="240">
        <v>1</v>
      </c>
      <c r="R67" s="253"/>
      <c r="S67" s="242" t="s">
        <v>55</v>
      </c>
      <c r="T67" s="243">
        <v>22800000</v>
      </c>
      <c r="U67" s="262"/>
      <c r="V67" s="259" t="s">
        <v>245</v>
      </c>
      <c r="W67" s="246"/>
      <c r="X67" s="246"/>
      <c r="Y67" s="246"/>
      <c r="Z67" s="240"/>
      <c r="AB67" s="249"/>
      <c r="AD67" s="249"/>
    </row>
    <row r="68" spans="1:30" s="274" customFormat="1" ht="84" customHeight="1">
      <c r="A68" s="235" t="s">
        <v>26</v>
      </c>
      <c r="B68" s="235" t="s">
        <v>27</v>
      </c>
      <c r="C68" s="236" t="s">
        <v>221</v>
      </c>
      <c r="D68" s="236" t="s">
        <v>222</v>
      </c>
      <c r="E68" s="236" t="s">
        <v>223</v>
      </c>
      <c r="F68" s="236" t="s">
        <v>224</v>
      </c>
      <c r="G68" s="263" t="s">
        <v>246</v>
      </c>
      <c r="H68" s="263" t="s">
        <v>247</v>
      </c>
      <c r="I68" s="241" t="s">
        <v>248</v>
      </c>
      <c r="J68" s="263" t="s">
        <v>249</v>
      </c>
      <c r="K68" s="241">
        <v>36</v>
      </c>
      <c r="L68" s="241" t="s">
        <v>250</v>
      </c>
      <c r="M68" s="264">
        <v>2020130010181</v>
      </c>
      <c r="N68" s="241" t="s">
        <v>251</v>
      </c>
      <c r="O68" s="265" t="s">
        <v>252</v>
      </c>
      <c r="P68" s="266">
        <v>1</v>
      </c>
      <c r="Q68" s="266">
        <v>1</v>
      </c>
      <c r="R68" s="253"/>
      <c r="S68" s="267" t="s">
        <v>219</v>
      </c>
      <c r="T68" s="268">
        <v>20000000</v>
      </c>
      <c r="U68" s="269" t="s">
        <v>50</v>
      </c>
      <c r="V68" s="270" t="s">
        <v>253</v>
      </c>
      <c r="W68" s="271"/>
      <c r="X68" s="271"/>
      <c r="Y68" s="272"/>
      <c r="Z68" s="273"/>
      <c r="AB68" s="275"/>
      <c r="AD68" s="275"/>
    </row>
    <row r="69" spans="1:30" s="274" customFormat="1" ht="61" customHeight="1">
      <c r="A69" s="235" t="s">
        <v>26</v>
      </c>
      <c r="B69" s="235" t="s">
        <v>27</v>
      </c>
      <c r="C69" s="236" t="s">
        <v>221</v>
      </c>
      <c r="D69" s="236" t="s">
        <v>222</v>
      </c>
      <c r="E69" s="236" t="s">
        <v>223</v>
      </c>
      <c r="F69" s="236" t="s">
        <v>224</v>
      </c>
      <c r="G69" s="276"/>
      <c r="H69" s="276"/>
      <c r="I69" s="277"/>
      <c r="J69" s="276"/>
      <c r="K69" s="277"/>
      <c r="L69" s="253"/>
      <c r="M69" s="278"/>
      <c r="N69" s="253"/>
      <c r="O69" s="265" t="s">
        <v>254</v>
      </c>
      <c r="P69" s="266">
        <v>40</v>
      </c>
      <c r="Q69" s="266">
        <v>127</v>
      </c>
      <c r="R69" s="253"/>
      <c r="S69" s="267" t="s">
        <v>255</v>
      </c>
      <c r="T69" s="268">
        <f>140000000+1628611013+271388987</f>
        <v>2040000000</v>
      </c>
      <c r="U69" s="279"/>
      <c r="V69" s="270" t="s">
        <v>256</v>
      </c>
      <c r="W69" s="271"/>
      <c r="X69" s="271"/>
      <c r="Y69" s="271"/>
      <c r="Z69" s="266"/>
      <c r="AB69" s="275"/>
      <c r="AD69" s="275"/>
    </row>
    <row r="70" spans="1:30" s="274" customFormat="1" ht="63" customHeight="1">
      <c r="A70" s="235" t="s">
        <v>26</v>
      </c>
      <c r="B70" s="235" t="s">
        <v>27</v>
      </c>
      <c r="C70" s="236" t="s">
        <v>221</v>
      </c>
      <c r="D70" s="236" t="s">
        <v>222</v>
      </c>
      <c r="E70" s="236" t="s">
        <v>223</v>
      </c>
      <c r="F70" s="236" t="s">
        <v>224</v>
      </c>
      <c r="G70" s="263" t="s">
        <v>257</v>
      </c>
      <c r="H70" s="263" t="s">
        <v>258</v>
      </c>
      <c r="I70" s="241" t="s">
        <v>259</v>
      </c>
      <c r="J70" s="263" t="s">
        <v>260</v>
      </c>
      <c r="K70" s="241">
        <v>555</v>
      </c>
      <c r="L70" s="253"/>
      <c r="M70" s="278"/>
      <c r="N70" s="253"/>
      <c r="O70" s="265" t="s">
        <v>261</v>
      </c>
      <c r="P70" s="266">
        <v>742</v>
      </c>
      <c r="Q70" s="266">
        <v>1742</v>
      </c>
      <c r="R70" s="253"/>
      <c r="S70" s="267" t="s">
        <v>262</v>
      </c>
      <c r="T70" s="268">
        <f>240000000+[1]Hoja1!K11</f>
        <v>398700000</v>
      </c>
      <c r="U70" s="279"/>
      <c r="V70" s="270" t="s">
        <v>263</v>
      </c>
      <c r="W70" s="271"/>
      <c r="X70" s="271"/>
      <c r="Y70" s="272"/>
      <c r="Z70" s="280"/>
      <c r="AB70" s="275"/>
      <c r="AD70" s="275"/>
    </row>
    <row r="71" spans="1:30" s="274" customFormat="1" ht="76" customHeight="1">
      <c r="A71" s="235" t="s">
        <v>26</v>
      </c>
      <c r="B71" s="235" t="s">
        <v>27</v>
      </c>
      <c r="C71" s="236" t="s">
        <v>221</v>
      </c>
      <c r="D71" s="236" t="s">
        <v>222</v>
      </c>
      <c r="E71" s="236" t="s">
        <v>223</v>
      </c>
      <c r="F71" s="236" t="s">
        <v>224</v>
      </c>
      <c r="G71" s="281"/>
      <c r="H71" s="281"/>
      <c r="I71" s="253"/>
      <c r="J71" s="281"/>
      <c r="K71" s="253"/>
      <c r="L71" s="253"/>
      <c r="M71" s="278"/>
      <c r="N71" s="253"/>
      <c r="O71" s="265" t="s">
        <v>264</v>
      </c>
      <c r="P71" s="266">
        <v>2</v>
      </c>
      <c r="Q71" s="266">
        <v>8</v>
      </c>
      <c r="R71" s="253"/>
      <c r="S71" s="267" t="s">
        <v>68</v>
      </c>
      <c r="T71" s="268">
        <v>20000000</v>
      </c>
      <c r="U71" s="279"/>
      <c r="V71" s="270" t="s">
        <v>265</v>
      </c>
      <c r="W71" s="271"/>
      <c r="X71" s="271"/>
      <c r="Y71" s="271"/>
      <c r="Z71" s="280"/>
      <c r="AB71" s="275"/>
      <c r="AD71" s="275"/>
    </row>
    <row r="72" spans="1:30" s="274" customFormat="1" ht="121" customHeight="1">
      <c r="A72" s="235" t="s">
        <v>26</v>
      </c>
      <c r="B72" s="235" t="s">
        <v>27</v>
      </c>
      <c r="C72" s="235" t="s">
        <v>221</v>
      </c>
      <c r="D72" s="235" t="s">
        <v>222</v>
      </c>
      <c r="E72" s="235" t="s">
        <v>223</v>
      </c>
      <c r="F72" s="235" t="s">
        <v>224</v>
      </c>
      <c r="G72" s="281"/>
      <c r="H72" s="281"/>
      <c r="I72" s="253"/>
      <c r="J72" s="281"/>
      <c r="K72" s="253"/>
      <c r="L72" s="253"/>
      <c r="M72" s="278"/>
      <c r="N72" s="253"/>
      <c r="O72" s="282" t="s">
        <v>266</v>
      </c>
      <c r="P72" s="283">
        <v>3</v>
      </c>
      <c r="Q72" s="283">
        <v>17</v>
      </c>
      <c r="R72" s="253"/>
      <c r="S72" s="284" t="s">
        <v>68</v>
      </c>
      <c r="T72" s="285">
        <v>29800000</v>
      </c>
      <c r="U72" s="279"/>
      <c r="V72" s="286" t="s">
        <v>265</v>
      </c>
      <c r="W72" s="287"/>
      <c r="X72" s="287"/>
      <c r="Y72" s="287"/>
      <c r="Z72" s="283"/>
      <c r="AB72" s="275"/>
      <c r="AD72" s="275"/>
    </row>
    <row r="73" spans="1:30" s="296" customFormat="1" ht="121" customHeight="1">
      <c r="A73" s="288" t="s">
        <v>267</v>
      </c>
      <c r="B73" s="288" t="s">
        <v>268</v>
      </c>
      <c r="C73" s="288"/>
      <c r="D73" s="288"/>
      <c r="E73" s="288"/>
      <c r="F73" s="288" t="s">
        <v>269</v>
      </c>
      <c r="G73" s="289" t="s">
        <v>270</v>
      </c>
      <c r="H73" s="289" t="s">
        <v>57</v>
      </c>
      <c r="I73" s="290" t="s">
        <v>271</v>
      </c>
      <c r="J73" s="289" t="s">
        <v>272</v>
      </c>
      <c r="K73" s="290">
        <v>4</v>
      </c>
      <c r="L73" s="290" t="s">
        <v>269</v>
      </c>
      <c r="M73" s="291"/>
      <c r="N73" s="290"/>
      <c r="O73" s="289" t="s">
        <v>273</v>
      </c>
      <c r="P73" s="290">
        <v>4</v>
      </c>
      <c r="Q73" s="290">
        <v>12</v>
      </c>
      <c r="R73" s="290" t="s">
        <v>39</v>
      </c>
      <c r="S73" s="292" t="s">
        <v>274</v>
      </c>
      <c r="T73" s="293">
        <v>1</v>
      </c>
      <c r="U73" s="294" t="s">
        <v>269</v>
      </c>
      <c r="V73" s="294" t="s">
        <v>165</v>
      </c>
      <c r="W73" s="295"/>
      <c r="X73" s="295"/>
      <c r="Y73" s="295"/>
      <c r="Z73" s="290"/>
      <c r="AB73" s="297"/>
      <c r="AD73" s="297"/>
    </row>
    <row r="74" spans="1:30" s="306" customFormat="1" ht="121" customHeight="1">
      <c r="A74" s="298" t="s">
        <v>267</v>
      </c>
      <c r="B74" s="298" t="s">
        <v>275</v>
      </c>
      <c r="C74" s="298"/>
      <c r="D74" s="298"/>
      <c r="E74" s="298"/>
      <c r="F74" s="298" t="s">
        <v>276</v>
      </c>
      <c r="G74" s="299" t="s">
        <v>277</v>
      </c>
      <c r="H74" s="299">
        <v>1</v>
      </c>
      <c r="I74" s="300" t="s">
        <v>278</v>
      </c>
      <c r="J74" s="299" t="s">
        <v>279</v>
      </c>
      <c r="K74" s="300">
        <v>1</v>
      </c>
      <c r="L74" s="298" t="s">
        <v>276</v>
      </c>
      <c r="M74" s="301"/>
      <c r="N74" s="298"/>
      <c r="O74" s="299" t="s">
        <v>277</v>
      </c>
      <c r="P74" s="300">
        <v>1</v>
      </c>
      <c r="Q74" s="300">
        <v>3</v>
      </c>
      <c r="R74" s="298" t="s">
        <v>39</v>
      </c>
      <c r="S74" s="302" t="s">
        <v>274</v>
      </c>
      <c r="T74" s="303">
        <v>30365799</v>
      </c>
      <c r="U74" s="304" t="s">
        <v>276</v>
      </c>
      <c r="V74" s="304" t="s">
        <v>280</v>
      </c>
      <c r="W74" s="305"/>
      <c r="X74" s="305"/>
      <c r="Y74" s="305"/>
      <c r="Z74" s="300"/>
      <c r="AB74" s="307"/>
      <c r="AD74" s="307"/>
    </row>
    <row r="75" spans="1:30" s="306" customFormat="1" ht="121" customHeight="1">
      <c r="A75" s="308"/>
      <c r="B75" s="308"/>
      <c r="C75" s="308"/>
      <c r="D75" s="308"/>
      <c r="E75" s="308"/>
      <c r="F75" s="308"/>
      <c r="G75" s="299" t="s">
        <v>281</v>
      </c>
      <c r="H75" s="299">
        <v>0</v>
      </c>
      <c r="I75" s="300" t="s">
        <v>282</v>
      </c>
      <c r="J75" s="299" t="s">
        <v>283</v>
      </c>
      <c r="K75" s="300">
        <v>4</v>
      </c>
      <c r="L75" s="308"/>
      <c r="M75" s="309"/>
      <c r="N75" s="308"/>
      <c r="O75" s="299" t="s">
        <v>284</v>
      </c>
      <c r="P75" s="300">
        <v>4</v>
      </c>
      <c r="Q75" s="300">
        <v>12</v>
      </c>
      <c r="R75" s="308"/>
      <c r="S75" s="302" t="s">
        <v>274</v>
      </c>
      <c r="T75" s="303">
        <v>34000000</v>
      </c>
      <c r="U75" s="310"/>
      <c r="V75" s="310"/>
      <c r="W75" s="305"/>
      <c r="X75" s="305"/>
      <c r="Y75" s="305"/>
      <c r="Z75" s="300"/>
      <c r="AB75" s="307"/>
      <c r="AD75" s="307"/>
    </row>
    <row r="76" spans="1:30" s="320" customFormat="1" ht="121" customHeight="1">
      <c r="A76" s="311" t="s">
        <v>267</v>
      </c>
      <c r="B76" s="311" t="s">
        <v>285</v>
      </c>
      <c r="C76" s="311"/>
      <c r="D76" s="311"/>
      <c r="E76" s="311"/>
      <c r="F76" s="311" t="s">
        <v>286</v>
      </c>
      <c r="G76" s="312" t="s">
        <v>287</v>
      </c>
      <c r="H76" s="313">
        <v>14729</v>
      </c>
      <c r="I76" s="314" t="s">
        <v>288</v>
      </c>
      <c r="J76" s="313">
        <v>20000</v>
      </c>
      <c r="K76" s="314">
        <v>200</v>
      </c>
      <c r="L76" s="311" t="s">
        <v>286</v>
      </c>
      <c r="M76" s="315"/>
      <c r="N76" s="314"/>
      <c r="O76" s="312" t="s">
        <v>289</v>
      </c>
      <c r="P76" s="314">
        <v>200</v>
      </c>
      <c r="Q76" s="315">
        <v>20000</v>
      </c>
      <c r="R76" s="314" t="s">
        <v>39</v>
      </c>
      <c r="S76" s="316" t="s">
        <v>274</v>
      </c>
      <c r="T76" s="317">
        <v>88116779</v>
      </c>
      <c r="U76" s="318" t="s">
        <v>286</v>
      </c>
      <c r="V76" s="318" t="s">
        <v>290</v>
      </c>
      <c r="W76" s="319"/>
      <c r="X76" s="319"/>
      <c r="Y76" s="319"/>
      <c r="Z76" s="314"/>
      <c r="AB76" s="321"/>
      <c r="AD76" s="321"/>
    </row>
    <row r="77" spans="1:30" ht="14" customHeight="1">
      <c r="Z77" s="323"/>
    </row>
    <row r="78" spans="1:30" ht="14" customHeight="1">
      <c r="Z78" s="323"/>
    </row>
    <row r="79" spans="1:30" ht="14" customHeight="1">
      <c r="Z79" s="323"/>
    </row>
    <row r="80" spans="1:30" ht="14" customHeight="1">
      <c r="Z80" s="323"/>
    </row>
    <row r="81" spans="26:26" ht="14" customHeight="1">
      <c r="Z81" s="323"/>
    </row>
    <row r="82" spans="26:26" ht="14" customHeight="1">
      <c r="Z82" s="323"/>
    </row>
    <row r="83" spans="26:26" ht="14" customHeight="1">
      <c r="Z83" s="323"/>
    </row>
    <row r="84" spans="26:26" ht="14" customHeight="1">
      <c r="Z84" s="323"/>
    </row>
    <row r="85" spans="26:26" ht="14" customHeight="1">
      <c r="Z85" s="323"/>
    </row>
    <row r="86" spans="26:26" ht="14" customHeight="1">
      <c r="Z86" s="323"/>
    </row>
    <row r="87" spans="26:26" ht="14" customHeight="1">
      <c r="Z87" s="323"/>
    </row>
    <row r="88" spans="26:26" ht="14" customHeight="1">
      <c r="Z88" s="323"/>
    </row>
    <row r="89" spans="26:26" ht="14" customHeight="1">
      <c r="Z89" s="323"/>
    </row>
    <row r="90" spans="26:26" ht="14" customHeight="1">
      <c r="Z90" s="323"/>
    </row>
    <row r="91" spans="26:26" ht="14" customHeight="1">
      <c r="Z91" s="323"/>
    </row>
    <row r="92" spans="26:26" ht="14" customHeight="1">
      <c r="Z92" s="323"/>
    </row>
    <row r="93" spans="26:26" ht="14" customHeight="1">
      <c r="Z93" s="323"/>
    </row>
    <row r="94" spans="26:26" ht="14" customHeight="1">
      <c r="Z94" s="323"/>
    </row>
    <row r="95" spans="26:26" ht="14" customHeight="1">
      <c r="Z95" s="323"/>
    </row>
    <row r="96" spans="26:26" ht="14" customHeight="1">
      <c r="Z96" s="323"/>
    </row>
    <row r="97" spans="26:26" ht="14" customHeight="1">
      <c r="Z97" s="323"/>
    </row>
    <row r="98" spans="26:26" ht="14" customHeight="1">
      <c r="Z98" s="323"/>
    </row>
    <row r="99" spans="26:26" ht="14" customHeight="1">
      <c r="Z99" s="323"/>
    </row>
    <row r="100" spans="26:26" ht="14" customHeight="1">
      <c r="Z100" s="323"/>
    </row>
    <row r="101" spans="26:26" ht="14" customHeight="1">
      <c r="Z101" s="323"/>
    </row>
    <row r="102" spans="26:26" ht="14" customHeight="1">
      <c r="Z102" s="323"/>
    </row>
    <row r="103" spans="26:26" ht="14" customHeight="1">
      <c r="Z103" s="323"/>
    </row>
    <row r="104" spans="26:26" ht="14" customHeight="1">
      <c r="Z104" s="323"/>
    </row>
    <row r="105" spans="26:26" ht="14" customHeight="1">
      <c r="Z105" s="323"/>
    </row>
    <row r="106" spans="26:26" ht="14" customHeight="1">
      <c r="Z106" s="323"/>
    </row>
    <row r="107" spans="26:26" ht="14" customHeight="1">
      <c r="Z107" s="323"/>
    </row>
    <row r="108" spans="26:26" ht="14" customHeight="1">
      <c r="Z108" s="323"/>
    </row>
    <row r="109" spans="26:26" ht="14" customHeight="1">
      <c r="Z109" s="323"/>
    </row>
    <row r="110" spans="26:26" ht="14" customHeight="1">
      <c r="Z110" s="323"/>
    </row>
    <row r="111" spans="26:26" ht="14" customHeight="1">
      <c r="Z111" s="323"/>
    </row>
    <row r="112" spans="26:26" ht="14" customHeight="1">
      <c r="Z112" s="323"/>
    </row>
    <row r="113" spans="26:26" ht="14" customHeight="1">
      <c r="Z113" s="323"/>
    </row>
    <row r="114" spans="26:26" ht="14" customHeight="1">
      <c r="Z114" s="323"/>
    </row>
    <row r="115" spans="26:26" ht="14" customHeight="1">
      <c r="Z115" s="323"/>
    </row>
    <row r="116" spans="26:26" ht="14" customHeight="1">
      <c r="Z116" s="323"/>
    </row>
    <row r="117" spans="26:26" ht="14" customHeight="1">
      <c r="Z117" s="323"/>
    </row>
    <row r="118" spans="26:26" ht="14" customHeight="1">
      <c r="Z118" s="323"/>
    </row>
    <row r="119" spans="26:26" ht="14" customHeight="1">
      <c r="Z119" s="323"/>
    </row>
    <row r="120" spans="26:26" ht="14" customHeight="1">
      <c r="Z120" s="323"/>
    </row>
    <row r="121" spans="26:26" ht="14" customHeight="1">
      <c r="Z121" s="323"/>
    </row>
    <row r="122" spans="26:26" ht="14" customHeight="1">
      <c r="Z122" s="323"/>
    </row>
    <row r="123" spans="26:26" ht="14" customHeight="1">
      <c r="Z123" s="323"/>
    </row>
    <row r="124" spans="26:26" ht="14" customHeight="1">
      <c r="Z124" s="323"/>
    </row>
    <row r="125" spans="26:26" ht="14" customHeight="1">
      <c r="Z125" s="323"/>
    </row>
    <row r="126" spans="26:26" ht="14" customHeight="1">
      <c r="Z126" s="323"/>
    </row>
    <row r="127" spans="26:26" ht="14" customHeight="1">
      <c r="Z127" s="323"/>
    </row>
    <row r="128" spans="26:26" ht="14" customHeight="1">
      <c r="Z128" s="323"/>
    </row>
    <row r="129" spans="26:26" ht="14" customHeight="1">
      <c r="Z129" s="323"/>
    </row>
    <row r="130" spans="26:26" ht="14" customHeight="1">
      <c r="Z130" s="323"/>
    </row>
    <row r="131" spans="26:26" ht="14" customHeight="1">
      <c r="Z131" s="323"/>
    </row>
    <row r="132" spans="26:26" ht="14" customHeight="1">
      <c r="Z132" s="323"/>
    </row>
    <row r="133" spans="26:26" ht="14" customHeight="1">
      <c r="Z133" s="323"/>
    </row>
    <row r="134" spans="26:26" ht="14" customHeight="1">
      <c r="Z134" s="323"/>
    </row>
    <row r="135" spans="26:26" ht="14" customHeight="1">
      <c r="Z135" s="323"/>
    </row>
    <row r="136" spans="26:26" ht="14" customHeight="1">
      <c r="Z136" s="323"/>
    </row>
    <row r="137" spans="26:26" ht="14" customHeight="1">
      <c r="Z137" s="323"/>
    </row>
    <row r="138" spans="26:26" ht="14" customHeight="1">
      <c r="Z138" s="323"/>
    </row>
    <row r="139" spans="26:26" ht="14" customHeight="1">
      <c r="Z139" s="323"/>
    </row>
    <row r="140" spans="26:26" ht="14" customHeight="1">
      <c r="Z140" s="323"/>
    </row>
    <row r="141" spans="26:26" ht="14" customHeight="1">
      <c r="Z141" s="323"/>
    </row>
    <row r="142" spans="26:26" ht="14" customHeight="1">
      <c r="Z142" s="323"/>
    </row>
    <row r="143" spans="26:26" ht="14" customHeight="1">
      <c r="Z143" s="323"/>
    </row>
    <row r="144" spans="26:26" ht="14" customHeight="1">
      <c r="Z144" s="323"/>
    </row>
    <row r="145" spans="26:26" ht="14" customHeight="1">
      <c r="Z145" s="323"/>
    </row>
    <row r="146" spans="26:26" ht="14" customHeight="1">
      <c r="Z146" s="323"/>
    </row>
    <row r="147" spans="26:26" ht="14" customHeight="1">
      <c r="Z147" s="323"/>
    </row>
    <row r="148" spans="26:26" ht="14" customHeight="1">
      <c r="Z148" s="323"/>
    </row>
    <row r="149" spans="26:26" ht="14" customHeight="1">
      <c r="Z149" s="323"/>
    </row>
    <row r="150" spans="26:26" ht="14" customHeight="1">
      <c r="Z150" s="323"/>
    </row>
    <row r="151" spans="26:26" ht="14" customHeight="1">
      <c r="Z151" s="323"/>
    </row>
    <row r="152" spans="26:26" ht="14" customHeight="1">
      <c r="Z152" s="323"/>
    </row>
    <row r="153" spans="26:26" ht="14" customHeight="1">
      <c r="Z153" s="323"/>
    </row>
    <row r="154" spans="26:26" ht="14" customHeight="1">
      <c r="Z154" s="323"/>
    </row>
    <row r="155" spans="26:26" ht="14" customHeight="1">
      <c r="Z155" s="323"/>
    </row>
    <row r="156" spans="26:26" ht="14" customHeight="1">
      <c r="Z156" s="323"/>
    </row>
    <row r="157" spans="26:26" ht="14" customHeight="1">
      <c r="Z157" s="323"/>
    </row>
    <row r="158" spans="26:26" ht="14" customHeight="1">
      <c r="Z158" s="323"/>
    </row>
    <row r="159" spans="26:26" ht="14" customHeight="1">
      <c r="Z159" s="323"/>
    </row>
    <row r="160" spans="26:26" ht="14" customHeight="1">
      <c r="Z160" s="323"/>
    </row>
    <row r="161" spans="26:26" ht="14" customHeight="1">
      <c r="Z161" s="323"/>
    </row>
    <row r="162" spans="26:26" ht="14" customHeight="1">
      <c r="Z162" s="323"/>
    </row>
    <row r="163" spans="26:26" ht="14" customHeight="1">
      <c r="Z163" s="323"/>
    </row>
    <row r="164" spans="26:26" ht="14" customHeight="1">
      <c r="Z164" s="323"/>
    </row>
    <row r="165" spans="26:26" ht="14" customHeight="1">
      <c r="Z165" s="323"/>
    </row>
    <row r="166" spans="26:26" ht="14" customHeight="1">
      <c r="Z166" s="323"/>
    </row>
    <row r="167" spans="26:26" ht="14" customHeight="1">
      <c r="Z167" s="323"/>
    </row>
    <row r="168" spans="26:26" ht="14" customHeight="1">
      <c r="Z168" s="323"/>
    </row>
    <row r="169" spans="26:26" ht="14" customHeight="1">
      <c r="Z169" s="323"/>
    </row>
    <row r="170" spans="26:26" ht="14" customHeight="1">
      <c r="Z170" s="323"/>
    </row>
    <row r="171" spans="26:26" ht="14" customHeight="1">
      <c r="Z171" s="323"/>
    </row>
    <row r="172" spans="26:26" ht="14" customHeight="1">
      <c r="Z172" s="323"/>
    </row>
    <row r="173" spans="26:26" ht="14" customHeight="1">
      <c r="Z173" s="323"/>
    </row>
    <row r="174" spans="26:26" ht="14" customHeight="1">
      <c r="Z174" s="323"/>
    </row>
    <row r="175" spans="26:26" ht="14" customHeight="1">
      <c r="Z175" s="323"/>
    </row>
    <row r="176" spans="26:26" ht="14" customHeight="1">
      <c r="Z176" s="323"/>
    </row>
    <row r="177" spans="26:26" ht="14" customHeight="1">
      <c r="Z177" s="323"/>
    </row>
    <row r="178" spans="26:26" ht="14" customHeight="1">
      <c r="Z178" s="323"/>
    </row>
    <row r="179" spans="26:26" ht="14" customHeight="1">
      <c r="Z179" s="323"/>
    </row>
    <row r="180" spans="26:26" ht="14" customHeight="1">
      <c r="Z180" s="323"/>
    </row>
    <row r="181" spans="26:26" ht="14" customHeight="1">
      <c r="Z181" s="323"/>
    </row>
    <row r="182" spans="26:26" ht="14" customHeight="1">
      <c r="Z182" s="323"/>
    </row>
    <row r="183" spans="26:26" ht="14" customHeight="1">
      <c r="Z183" s="323"/>
    </row>
    <row r="184" spans="26:26" ht="14" customHeight="1">
      <c r="Z184" s="323"/>
    </row>
    <row r="185" spans="26:26" ht="14" customHeight="1">
      <c r="Z185" s="323"/>
    </row>
    <row r="186" spans="26:26" ht="14" customHeight="1">
      <c r="Z186" s="323"/>
    </row>
    <row r="187" spans="26:26" ht="14" customHeight="1">
      <c r="Z187" s="323"/>
    </row>
    <row r="188" spans="26:26" ht="14" customHeight="1">
      <c r="Z188" s="323"/>
    </row>
    <row r="189" spans="26:26" ht="14" customHeight="1">
      <c r="Z189" s="323"/>
    </row>
    <row r="190" spans="26:26" ht="14" customHeight="1">
      <c r="Z190" s="323"/>
    </row>
    <row r="191" spans="26:26" ht="14" customHeight="1">
      <c r="Z191" s="323"/>
    </row>
    <row r="192" spans="26:26" ht="14" customHeight="1">
      <c r="Z192" s="323"/>
    </row>
    <row r="193" spans="26:26" ht="14" customHeight="1">
      <c r="Z193" s="323"/>
    </row>
    <row r="194" spans="26:26" ht="14" customHeight="1">
      <c r="Z194" s="323"/>
    </row>
    <row r="195" spans="26:26" ht="14" customHeight="1">
      <c r="Z195" s="323"/>
    </row>
    <row r="196" spans="26:26" ht="14" customHeight="1">
      <c r="Z196" s="323"/>
    </row>
    <row r="197" spans="26:26" ht="14" customHeight="1">
      <c r="Z197" s="323"/>
    </row>
    <row r="198" spans="26:26" ht="14" customHeight="1">
      <c r="Z198" s="323"/>
    </row>
    <row r="199" spans="26:26" ht="14" customHeight="1">
      <c r="Z199" s="323"/>
    </row>
    <row r="200" spans="26:26" ht="14" customHeight="1">
      <c r="Z200" s="323"/>
    </row>
    <row r="201" spans="26:26" ht="14" customHeight="1">
      <c r="Z201" s="323"/>
    </row>
    <row r="202" spans="26:26" ht="14" customHeight="1">
      <c r="Z202" s="323"/>
    </row>
    <row r="203" spans="26:26" ht="14" customHeight="1">
      <c r="Z203" s="323"/>
    </row>
    <row r="204" spans="26:26" ht="14" customHeight="1">
      <c r="Z204" s="323"/>
    </row>
    <row r="205" spans="26:26" ht="14" customHeight="1">
      <c r="Z205" s="323"/>
    </row>
    <row r="206" spans="26:26" ht="14" customHeight="1">
      <c r="Z206" s="323"/>
    </row>
    <row r="207" spans="26:26" ht="14" customHeight="1">
      <c r="Z207" s="323"/>
    </row>
    <row r="208" spans="26:26" ht="14" customHeight="1">
      <c r="Z208" s="323"/>
    </row>
    <row r="209" spans="26:26" ht="14" customHeight="1">
      <c r="Z209" s="323"/>
    </row>
    <row r="210" spans="26:26" ht="14" customHeight="1">
      <c r="Z210" s="323"/>
    </row>
    <row r="211" spans="26:26" ht="14" customHeight="1">
      <c r="Z211" s="323"/>
    </row>
    <row r="212" spans="26:26" ht="14" customHeight="1">
      <c r="Z212" s="323"/>
    </row>
    <row r="213" spans="26:26" ht="14" customHeight="1">
      <c r="Z213" s="323"/>
    </row>
    <row r="214" spans="26:26" ht="14" customHeight="1">
      <c r="Z214" s="323"/>
    </row>
    <row r="215" spans="26:26" ht="14" customHeight="1">
      <c r="Z215" s="323"/>
    </row>
    <row r="216" spans="26:26" ht="14" customHeight="1">
      <c r="Z216" s="323"/>
    </row>
    <row r="217" spans="26:26" ht="14" customHeight="1">
      <c r="Z217" s="323"/>
    </row>
    <row r="218" spans="26:26" ht="14" customHeight="1">
      <c r="Z218" s="323"/>
    </row>
    <row r="219" spans="26:26" ht="14" customHeight="1">
      <c r="Z219" s="323"/>
    </row>
    <row r="220" spans="26:26" ht="14" customHeight="1">
      <c r="Z220" s="323"/>
    </row>
    <row r="221" spans="26:26" ht="14" customHeight="1">
      <c r="Z221" s="323"/>
    </row>
    <row r="222" spans="26:26" ht="14" customHeight="1">
      <c r="Z222" s="323"/>
    </row>
    <row r="223" spans="26:26" ht="14" customHeight="1">
      <c r="Z223" s="323"/>
    </row>
    <row r="224" spans="26:26" ht="14" customHeight="1">
      <c r="Z224" s="323"/>
    </row>
    <row r="225" spans="26:26" ht="14" customHeight="1">
      <c r="Z225" s="323"/>
    </row>
    <row r="226" spans="26:26" ht="14" customHeight="1">
      <c r="Z226" s="323"/>
    </row>
    <row r="227" spans="26:26" ht="14" customHeight="1">
      <c r="Z227" s="323"/>
    </row>
    <row r="228" spans="26:26" ht="14" customHeight="1">
      <c r="Z228" s="323"/>
    </row>
    <row r="229" spans="26:26" ht="14" customHeight="1">
      <c r="Z229" s="323"/>
    </row>
    <row r="230" spans="26:26" ht="14" customHeight="1">
      <c r="Z230" s="323"/>
    </row>
    <row r="231" spans="26:26" ht="14" customHeight="1">
      <c r="Z231" s="323"/>
    </row>
    <row r="232" spans="26:26" ht="14" customHeight="1">
      <c r="Z232" s="323"/>
    </row>
    <row r="233" spans="26:26" ht="14" customHeight="1">
      <c r="Z233" s="323"/>
    </row>
    <row r="234" spans="26:26" ht="14" customHeight="1">
      <c r="Z234" s="323"/>
    </row>
    <row r="235" spans="26:26" ht="14" customHeight="1">
      <c r="Z235" s="323"/>
    </row>
    <row r="236" spans="26:26" ht="14" customHeight="1">
      <c r="Z236" s="323"/>
    </row>
    <row r="237" spans="26:26" ht="14" customHeight="1">
      <c r="Z237" s="323"/>
    </row>
    <row r="238" spans="26:26" ht="14" customHeight="1">
      <c r="Z238" s="323"/>
    </row>
    <row r="239" spans="26:26" ht="14" customHeight="1">
      <c r="Z239" s="323"/>
    </row>
    <row r="240" spans="26:26" ht="14" customHeight="1">
      <c r="Z240" s="323"/>
    </row>
    <row r="241" spans="26:26" ht="14" customHeight="1">
      <c r="Z241" s="323"/>
    </row>
    <row r="242" spans="26:26" ht="14" customHeight="1">
      <c r="Z242" s="323"/>
    </row>
    <row r="243" spans="26:26" ht="14" customHeight="1">
      <c r="Z243" s="323"/>
    </row>
    <row r="244" spans="26:26" ht="14" customHeight="1">
      <c r="Z244" s="323"/>
    </row>
    <row r="245" spans="26:26" ht="14" customHeight="1">
      <c r="Z245" s="323"/>
    </row>
    <row r="246" spans="26:26" ht="14" customHeight="1">
      <c r="Z246" s="323"/>
    </row>
    <row r="247" spans="26:26" ht="14" customHeight="1">
      <c r="Z247" s="323"/>
    </row>
    <row r="248" spans="26:26" ht="14" customHeight="1">
      <c r="Z248" s="323"/>
    </row>
    <row r="249" spans="26:26" ht="14" customHeight="1">
      <c r="Z249" s="323"/>
    </row>
    <row r="250" spans="26:26" ht="14" customHeight="1">
      <c r="Z250" s="323"/>
    </row>
    <row r="251" spans="26:26" ht="14" customHeight="1">
      <c r="Z251" s="323"/>
    </row>
    <row r="252" spans="26:26" ht="14" customHeight="1">
      <c r="Z252" s="323"/>
    </row>
    <row r="253" spans="26:26" ht="14" customHeight="1">
      <c r="Z253" s="323"/>
    </row>
    <row r="254" spans="26:26" ht="14" customHeight="1">
      <c r="Z254" s="323"/>
    </row>
    <row r="255" spans="26:26" ht="14" customHeight="1">
      <c r="Z255" s="323"/>
    </row>
    <row r="256" spans="26:26" ht="14" customHeight="1">
      <c r="Z256" s="323"/>
    </row>
    <row r="257" spans="26:26" ht="14" customHeight="1">
      <c r="Z257" s="323"/>
    </row>
    <row r="258" spans="26:26" ht="14" customHeight="1">
      <c r="Z258" s="323"/>
    </row>
    <row r="259" spans="26:26" ht="14" customHeight="1">
      <c r="Z259" s="323"/>
    </row>
    <row r="260" spans="26:26" ht="14" customHeight="1">
      <c r="Z260" s="323"/>
    </row>
    <row r="261" spans="26:26" ht="14" customHeight="1">
      <c r="Z261" s="323"/>
    </row>
    <row r="262" spans="26:26" ht="14" customHeight="1">
      <c r="Z262" s="323"/>
    </row>
    <row r="263" spans="26:26" ht="14" customHeight="1">
      <c r="Z263" s="323"/>
    </row>
    <row r="264" spans="26:26" ht="14" customHeight="1">
      <c r="Z264" s="323"/>
    </row>
    <row r="265" spans="26:26" ht="14" customHeight="1">
      <c r="Z265" s="323"/>
    </row>
    <row r="266" spans="26:26" ht="14" customHeight="1">
      <c r="Z266" s="323"/>
    </row>
    <row r="267" spans="26:26" ht="14" customHeight="1">
      <c r="Z267" s="323"/>
    </row>
    <row r="268" spans="26:26" ht="14" customHeight="1">
      <c r="Z268" s="323"/>
    </row>
    <row r="269" spans="26:26" ht="14" customHeight="1">
      <c r="Z269" s="323"/>
    </row>
    <row r="270" spans="26:26" ht="14" customHeight="1">
      <c r="Z270" s="323"/>
    </row>
    <row r="271" spans="26:26" ht="14" customHeight="1">
      <c r="Z271" s="323"/>
    </row>
    <row r="272" spans="26:26" ht="14" customHeight="1">
      <c r="Z272" s="323"/>
    </row>
    <row r="273" spans="26:26" ht="14" customHeight="1">
      <c r="Z273" s="323"/>
    </row>
    <row r="274" spans="26:26" ht="14" customHeight="1">
      <c r="Z274" s="323"/>
    </row>
    <row r="275" spans="26:26" ht="14" customHeight="1">
      <c r="Z275" s="323"/>
    </row>
    <row r="276" spans="26:26" ht="14" customHeight="1">
      <c r="Z276" s="323"/>
    </row>
    <row r="277" spans="26:26" ht="14" customHeight="1">
      <c r="Z277" s="323"/>
    </row>
    <row r="278" spans="26:26" ht="14" customHeight="1">
      <c r="Z278" s="323"/>
    </row>
    <row r="279" spans="26:26" ht="14" customHeight="1">
      <c r="Z279" s="323"/>
    </row>
    <row r="280" spans="26:26" ht="14" customHeight="1">
      <c r="Z280" s="323"/>
    </row>
    <row r="281" spans="26:26" ht="14" customHeight="1">
      <c r="Z281" s="323"/>
    </row>
    <row r="282" spans="26:26" ht="14" customHeight="1">
      <c r="Z282" s="323"/>
    </row>
    <row r="283" spans="26:26" ht="14" customHeight="1">
      <c r="Z283" s="323"/>
    </row>
    <row r="284" spans="26:26" ht="14" customHeight="1">
      <c r="Z284" s="323"/>
    </row>
    <row r="285" spans="26:26" ht="14" customHeight="1">
      <c r="Z285" s="323"/>
    </row>
    <row r="286" spans="26:26" ht="14" customHeight="1">
      <c r="Z286" s="323"/>
    </row>
    <row r="287" spans="26:26" ht="14" customHeight="1">
      <c r="Z287" s="323"/>
    </row>
    <row r="288" spans="26:26" ht="14" customHeight="1">
      <c r="Z288" s="323"/>
    </row>
    <row r="289" spans="26:26" ht="14" customHeight="1">
      <c r="Z289" s="323"/>
    </row>
    <row r="290" spans="26:26" ht="14" customHeight="1">
      <c r="Z290" s="323"/>
    </row>
    <row r="291" spans="26:26" ht="14" customHeight="1">
      <c r="Z291" s="323"/>
    </row>
    <row r="292" spans="26:26" ht="14" customHeight="1">
      <c r="Z292" s="323"/>
    </row>
    <row r="293" spans="26:26" ht="14" customHeight="1">
      <c r="Z293" s="323"/>
    </row>
    <row r="294" spans="26:26" ht="14" customHeight="1">
      <c r="Z294" s="323"/>
    </row>
    <row r="295" spans="26:26" ht="14" customHeight="1">
      <c r="Z295" s="323"/>
    </row>
    <row r="296" spans="26:26" ht="14" customHeight="1">
      <c r="Z296" s="323"/>
    </row>
    <row r="297" spans="26:26" ht="14" customHeight="1">
      <c r="Z297" s="323"/>
    </row>
    <row r="298" spans="26:26" ht="14" customHeight="1">
      <c r="Z298" s="323"/>
    </row>
    <row r="299" spans="26:26" ht="14" customHeight="1">
      <c r="Z299" s="323"/>
    </row>
    <row r="300" spans="26:26" ht="14" customHeight="1">
      <c r="Z300" s="323"/>
    </row>
    <row r="301" spans="26:26" ht="14" customHeight="1">
      <c r="Z301" s="323"/>
    </row>
    <row r="302" spans="26:26" ht="14" customHeight="1">
      <c r="Z302" s="323"/>
    </row>
    <row r="303" spans="26:26" ht="14" customHeight="1">
      <c r="Z303" s="323"/>
    </row>
    <row r="304" spans="26:26" ht="14" customHeight="1">
      <c r="Z304" s="323"/>
    </row>
    <row r="305" spans="26:26" ht="14" customHeight="1">
      <c r="Z305" s="323"/>
    </row>
    <row r="306" spans="26:26" ht="14" customHeight="1">
      <c r="Z306" s="323"/>
    </row>
    <row r="307" spans="26:26" ht="14" customHeight="1">
      <c r="Z307" s="323"/>
    </row>
    <row r="308" spans="26:26" ht="14" customHeight="1">
      <c r="Z308" s="323"/>
    </row>
    <row r="309" spans="26:26" ht="14" customHeight="1">
      <c r="Z309" s="323"/>
    </row>
    <row r="310" spans="26:26" ht="14" customHeight="1">
      <c r="Z310" s="323"/>
    </row>
    <row r="311" spans="26:26" ht="14" customHeight="1">
      <c r="Z311" s="323"/>
    </row>
    <row r="312" spans="26:26" ht="14" customHeight="1">
      <c r="Z312" s="323"/>
    </row>
    <row r="313" spans="26:26" ht="14" customHeight="1">
      <c r="Z313" s="323"/>
    </row>
    <row r="314" spans="26:26" ht="14" customHeight="1">
      <c r="Z314" s="323"/>
    </row>
    <row r="315" spans="26:26" ht="14" customHeight="1">
      <c r="Z315" s="323"/>
    </row>
    <row r="316" spans="26:26" ht="14" customHeight="1">
      <c r="Z316" s="323"/>
    </row>
    <row r="317" spans="26:26" ht="14" customHeight="1">
      <c r="Z317" s="323"/>
    </row>
    <row r="318" spans="26:26" ht="14" customHeight="1">
      <c r="Z318" s="323"/>
    </row>
    <row r="319" spans="26:26" ht="14" customHeight="1">
      <c r="Z319" s="323"/>
    </row>
    <row r="320" spans="26:26" ht="14" customHeight="1">
      <c r="Z320" s="323"/>
    </row>
    <row r="321" spans="26:26" ht="14" customHeight="1">
      <c r="Z321" s="323"/>
    </row>
    <row r="322" spans="26:26" ht="14" customHeight="1">
      <c r="Z322" s="323"/>
    </row>
    <row r="323" spans="26:26" ht="14" customHeight="1">
      <c r="Z323" s="323"/>
    </row>
    <row r="324" spans="26:26" ht="14" customHeight="1">
      <c r="Z324" s="323"/>
    </row>
    <row r="325" spans="26:26" ht="14" customHeight="1">
      <c r="Z325" s="323"/>
    </row>
    <row r="326" spans="26:26" ht="14" customHeight="1">
      <c r="Z326" s="323"/>
    </row>
    <row r="327" spans="26:26" ht="14" customHeight="1">
      <c r="Z327" s="323"/>
    </row>
    <row r="328" spans="26:26" ht="14" customHeight="1">
      <c r="Z328" s="323"/>
    </row>
    <row r="329" spans="26:26" ht="14" customHeight="1">
      <c r="Z329" s="323"/>
    </row>
    <row r="330" spans="26:26" ht="14" customHeight="1">
      <c r="Z330" s="323"/>
    </row>
    <row r="331" spans="26:26" ht="14" customHeight="1">
      <c r="Z331" s="323"/>
    </row>
    <row r="332" spans="26:26" ht="14" customHeight="1">
      <c r="Z332" s="323"/>
    </row>
    <row r="333" spans="26:26" ht="14" customHeight="1">
      <c r="Z333" s="323"/>
    </row>
    <row r="334" spans="26:26" ht="14" customHeight="1">
      <c r="Z334" s="323"/>
    </row>
    <row r="335" spans="26:26" ht="14" customHeight="1">
      <c r="Z335" s="323"/>
    </row>
    <row r="336" spans="26:26" ht="14" customHeight="1">
      <c r="Z336" s="323"/>
    </row>
    <row r="337" spans="26:26" ht="14" customHeight="1">
      <c r="Z337" s="323"/>
    </row>
    <row r="338" spans="26:26" ht="14" customHeight="1">
      <c r="Z338" s="323"/>
    </row>
    <row r="339" spans="26:26" ht="14" customHeight="1">
      <c r="Z339" s="323"/>
    </row>
    <row r="340" spans="26:26" ht="14" customHeight="1">
      <c r="Z340" s="323"/>
    </row>
    <row r="341" spans="26:26" ht="14" customHeight="1">
      <c r="Z341" s="323"/>
    </row>
    <row r="342" spans="26:26" ht="14" customHeight="1">
      <c r="Z342" s="323"/>
    </row>
    <row r="343" spans="26:26" ht="14" customHeight="1">
      <c r="Z343" s="323"/>
    </row>
    <row r="344" spans="26:26" ht="14" customHeight="1">
      <c r="Z344" s="323"/>
    </row>
    <row r="345" spans="26:26" ht="14" customHeight="1">
      <c r="Z345" s="323"/>
    </row>
    <row r="346" spans="26:26" ht="14" customHeight="1">
      <c r="Z346" s="323"/>
    </row>
    <row r="347" spans="26:26" ht="14" customHeight="1">
      <c r="Z347" s="323"/>
    </row>
    <row r="348" spans="26:26" ht="14" customHeight="1">
      <c r="Z348" s="323"/>
    </row>
    <row r="349" spans="26:26" ht="14" customHeight="1">
      <c r="Z349" s="323"/>
    </row>
    <row r="350" spans="26:26" ht="14" customHeight="1">
      <c r="Z350" s="323"/>
    </row>
    <row r="351" spans="26:26" ht="14" customHeight="1">
      <c r="Z351" s="323"/>
    </row>
    <row r="352" spans="26:26" ht="14" customHeight="1">
      <c r="Z352" s="323"/>
    </row>
    <row r="353" spans="26:26" ht="14" customHeight="1">
      <c r="Z353" s="323"/>
    </row>
    <row r="354" spans="26:26" ht="14" customHeight="1">
      <c r="Z354" s="323"/>
    </row>
    <row r="355" spans="26:26" ht="14" customHeight="1">
      <c r="Z355" s="323"/>
    </row>
    <row r="356" spans="26:26" ht="14" customHeight="1">
      <c r="Z356" s="323"/>
    </row>
    <row r="357" spans="26:26" ht="14" customHeight="1">
      <c r="Z357" s="323"/>
    </row>
    <row r="358" spans="26:26" ht="14" customHeight="1">
      <c r="Z358" s="323"/>
    </row>
    <row r="359" spans="26:26" ht="14" customHeight="1">
      <c r="Z359" s="323"/>
    </row>
    <row r="360" spans="26:26" ht="14" customHeight="1">
      <c r="Z360" s="323"/>
    </row>
    <row r="361" spans="26:26" ht="14" customHeight="1">
      <c r="Z361" s="323"/>
    </row>
    <row r="362" spans="26:26" ht="14" customHeight="1">
      <c r="Z362" s="323"/>
    </row>
    <row r="363" spans="26:26" ht="14" customHeight="1">
      <c r="Z363" s="323"/>
    </row>
    <row r="364" spans="26:26" ht="14" customHeight="1">
      <c r="Z364" s="323"/>
    </row>
    <row r="365" spans="26:26" ht="14" customHeight="1">
      <c r="Z365" s="323"/>
    </row>
    <row r="366" spans="26:26" ht="14" customHeight="1">
      <c r="Z366" s="323"/>
    </row>
    <row r="367" spans="26:26" ht="14" customHeight="1">
      <c r="Z367" s="323"/>
    </row>
    <row r="368" spans="26:26" ht="14" customHeight="1">
      <c r="Z368" s="323"/>
    </row>
    <row r="369" spans="26:26" ht="14" customHeight="1">
      <c r="Z369" s="323"/>
    </row>
    <row r="370" spans="26:26" ht="14" customHeight="1">
      <c r="Z370" s="323"/>
    </row>
    <row r="371" spans="26:26" ht="14" customHeight="1">
      <c r="Z371" s="323"/>
    </row>
    <row r="372" spans="26:26" ht="14" customHeight="1">
      <c r="Z372" s="323"/>
    </row>
    <row r="373" spans="26:26" ht="14" customHeight="1">
      <c r="Z373" s="323"/>
    </row>
    <row r="374" spans="26:26" ht="14" customHeight="1">
      <c r="Z374" s="323"/>
    </row>
    <row r="375" spans="26:26" ht="14" customHeight="1">
      <c r="Z375" s="323"/>
    </row>
    <row r="376" spans="26:26" ht="14" customHeight="1">
      <c r="Z376" s="323"/>
    </row>
    <row r="377" spans="26:26" ht="14" customHeight="1">
      <c r="Z377" s="323"/>
    </row>
    <row r="378" spans="26:26" ht="14" customHeight="1">
      <c r="Z378" s="323"/>
    </row>
    <row r="379" spans="26:26" ht="14" customHeight="1">
      <c r="Z379" s="323"/>
    </row>
    <row r="380" spans="26:26" ht="14" customHeight="1">
      <c r="Z380" s="323"/>
    </row>
    <row r="381" spans="26:26" ht="14" customHeight="1">
      <c r="Z381" s="323"/>
    </row>
    <row r="382" spans="26:26" ht="14" customHeight="1">
      <c r="Z382" s="323"/>
    </row>
    <row r="383" spans="26:26" ht="14" customHeight="1">
      <c r="Z383" s="323"/>
    </row>
    <row r="384" spans="26:26" ht="14" customHeight="1">
      <c r="Z384" s="323"/>
    </row>
    <row r="385" spans="26:26" ht="14" customHeight="1">
      <c r="Z385" s="323"/>
    </row>
    <row r="386" spans="26:26" ht="14" customHeight="1">
      <c r="Z386" s="323"/>
    </row>
    <row r="387" spans="26:26" ht="14" customHeight="1">
      <c r="Z387" s="323"/>
    </row>
    <row r="388" spans="26:26" ht="14" customHeight="1">
      <c r="Z388" s="323"/>
    </row>
    <row r="389" spans="26:26" ht="14" customHeight="1">
      <c r="Z389" s="323"/>
    </row>
    <row r="390" spans="26:26" ht="14" customHeight="1">
      <c r="Z390" s="323"/>
    </row>
    <row r="391" spans="26:26" ht="14" customHeight="1">
      <c r="Z391" s="323"/>
    </row>
    <row r="392" spans="26:26" ht="14" customHeight="1">
      <c r="Z392" s="323"/>
    </row>
    <row r="393" spans="26:26" ht="14" customHeight="1">
      <c r="Z393" s="323"/>
    </row>
    <row r="394" spans="26:26" ht="14" customHeight="1">
      <c r="Z394" s="323"/>
    </row>
    <row r="395" spans="26:26" ht="14" customHeight="1">
      <c r="Z395" s="323"/>
    </row>
    <row r="396" spans="26:26" ht="14" customHeight="1">
      <c r="Z396" s="323"/>
    </row>
    <row r="397" spans="26:26" ht="14" customHeight="1">
      <c r="Z397" s="323"/>
    </row>
    <row r="398" spans="26:26" ht="14" customHeight="1">
      <c r="Z398" s="323"/>
    </row>
    <row r="399" spans="26:26" ht="14" customHeight="1">
      <c r="Z399" s="323"/>
    </row>
    <row r="400" spans="26:26" ht="14" customHeight="1">
      <c r="Z400" s="323"/>
    </row>
    <row r="401" spans="26:26" ht="14" customHeight="1">
      <c r="Z401" s="323"/>
    </row>
    <row r="402" spans="26:26" ht="14" customHeight="1">
      <c r="Z402" s="323"/>
    </row>
    <row r="403" spans="26:26" ht="14" customHeight="1">
      <c r="Z403" s="323"/>
    </row>
    <row r="404" spans="26:26" ht="14" customHeight="1">
      <c r="Z404" s="323"/>
    </row>
    <row r="405" spans="26:26" ht="14" customHeight="1">
      <c r="Z405" s="323"/>
    </row>
    <row r="406" spans="26:26" ht="14" customHeight="1">
      <c r="Z406" s="323"/>
    </row>
    <row r="407" spans="26:26" ht="14" customHeight="1">
      <c r="Z407" s="323"/>
    </row>
    <row r="408" spans="26:26" ht="14" customHeight="1">
      <c r="Z408" s="323"/>
    </row>
    <row r="409" spans="26:26" ht="14" customHeight="1">
      <c r="Z409" s="323"/>
    </row>
    <row r="410" spans="26:26" ht="14" customHeight="1">
      <c r="Z410" s="323"/>
    </row>
    <row r="411" spans="26:26" ht="14" customHeight="1">
      <c r="Z411" s="323"/>
    </row>
    <row r="412" spans="26:26" ht="14" customHeight="1">
      <c r="Z412" s="323"/>
    </row>
    <row r="413" spans="26:26" ht="14" customHeight="1">
      <c r="Z413" s="323"/>
    </row>
    <row r="414" spans="26:26" ht="14" customHeight="1">
      <c r="Z414" s="323"/>
    </row>
    <row r="415" spans="26:26" ht="14" customHeight="1">
      <c r="Z415" s="323"/>
    </row>
    <row r="416" spans="26:26" ht="14" customHeight="1">
      <c r="Z416" s="323"/>
    </row>
    <row r="417" spans="26:26" ht="14" customHeight="1">
      <c r="Z417" s="323"/>
    </row>
    <row r="418" spans="26:26" ht="14" customHeight="1">
      <c r="Z418" s="323"/>
    </row>
    <row r="419" spans="26:26" ht="14" customHeight="1">
      <c r="Z419" s="323"/>
    </row>
    <row r="420" spans="26:26" ht="14" customHeight="1">
      <c r="Z420" s="323"/>
    </row>
    <row r="421" spans="26:26" ht="14" customHeight="1">
      <c r="Z421" s="323"/>
    </row>
    <row r="422" spans="26:26" ht="14" customHeight="1">
      <c r="Z422" s="323"/>
    </row>
    <row r="423" spans="26:26" ht="14" customHeight="1">
      <c r="Z423" s="323"/>
    </row>
    <row r="424" spans="26:26" ht="14" customHeight="1">
      <c r="Z424" s="323"/>
    </row>
    <row r="425" spans="26:26" ht="14" customHeight="1">
      <c r="Z425" s="323"/>
    </row>
    <row r="426" spans="26:26" ht="14" customHeight="1">
      <c r="Z426" s="323"/>
    </row>
    <row r="427" spans="26:26" ht="14" customHeight="1">
      <c r="Z427" s="323"/>
    </row>
    <row r="428" spans="26:26" ht="14" customHeight="1">
      <c r="Z428" s="323"/>
    </row>
    <row r="429" spans="26:26" ht="14" customHeight="1">
      <c r="Z429" s="323"/>
    </row>
    <row r="430" spans="26:26" ht="14" customHeight="1">
      <c r="Z430" s="323"/>
    </row>
    <row r="431" spans="26:26" ht="14" customHeight="1">
      <c r="Z431" s="323"/>
    </row>
    <row r="432" spans="26:26" ht="14" customHeight="1">
      <c r="Z432" s="323"/>
    </row>
    <row r="433" spans="26:26" ht="14" customHeight="1">
      <c r="Z433" s="323"/>
    </row>
    <row r="434" spans="26:26" ht="14" customHeight="1">
      <c r="Z434" s="323"/>
    </row>
    <row r="435" spans="26:26" ht="14" customHeight="1">
      <c r="Z435" s="323"/>
    </row>
    <row r="436" spans="26:26" ht="14" customHeight="1">
      <c r="Z436" s="323"/>
    </row>
    <row r="437" spans="26:26" ht="14" customHeight="1">
      <c r="Z437" s="323"/>
    </row>
    <row r="438" spans="26:26" ht="14" customHeight="1">
      <c r="Z438" s="323"/>
    </row>
    <row r="439" spans="26:26" ht="14" customHeight="1">
      <c r="Z439" s="323"/>
    </row>
    <row r="440" spans="26:26" ht="14" customHeight="1">
      <c r="Z440" s="323"/>
    </row>
    <row r="441" spans="26:26" ht="14" customHeight="1">
      <c r="Z441" s="323"/>
    </row>
    <row r="442" spans="26:26" ht="14" customHeight="1">
      <c r="Z442" s="323"/>
    </row>
    <row r="443" spans="26:26" ht="14" customHeight="1">
      <c r="Z443" s="323"/>
    </row>
    <row r="444" spans="26:26" ht="14" customHeight="1">
      <c r="Z444" s="323"/>
    </row>
    <row r="445" spans="26:26" ht="14" customHeight="1">
      <c r="Z445" s="323"/>
    </row>
    <row r="446" spans="26:26" ht="14" customHeight="1">
      <c r="Z446" s="323"/>
    </row>
    <row r="447" spans="26:26" ht="14" customHeight="1">
      <c r="Z447" s="323"/>
    </row>
    <row r="448" spans="26:26" ht="14" customHeight="1">
      <c r="Z448" s="323"/>
    </row>
    <row r="449" spans="26:26" ht="14" customHeight="1">
      <c r="Z449" s="323"/>
    </row>
    <row r="450" spans="26:26" ht="14" customHeight="1">
      <c r="Z450" s="323"/>
    </row>
    <row r="451" spans="26:26" ht="14" customHeight="1">
      <c r="Z451" s="323"/>
    </row>
    <row r="452" spans="26:26" ht="14" customHeight="1">
      <c r="Z452" s="323"/>
    </row>
    <row r="453" spans="26:26" ht="14" customHeight="1">
      <c r="Z453" s="323"/>
    </row>
    <row r="454" spans="26:26" ht="14" customHeight="1">
      <c r="Z454" s="323"/>
    </row>
    <row r="455" spans="26:26" ht="14" customHeight="1">
      <c r="Z455" s="323"/>
    </row>
    <row r="456" spans="26:26" ht="14" customHeight="1">
      <c r="Z456" s="323"/>
    </row>
    <row r="457" spans="26:26" ht="14" customHeight="1">
      <c r="Z457" s="323"/>
    </row>
    <row r="458" spans="26:26" ht="14" customHeight="1">
      <c r="Z458" s="323"/>
    </row>
    <row r="459" spans="26:26" ht="14" customHeight="1">
      <c r="Z459" s="323"/>
    </row>
    <row r="460" spans="26:26" ht="14" customHeight="1">
      <c r="Z460" s="323"/>
    </row>
    <row r="461" spans="26:26" ht="14" customHeight="1">
      <c r="Z461" s="323"/>
    </row>
    <row r="462" spans="26:26" ht="14" customHeight="1">
      <c r="Z462" s="323"/>
    </row>
    <row r="463" spans="26:26" ht="14" customHeight="1">
      <c r="Z463" s="323"/>
    </row>
    <row r="464" spans="26:26" ht="14" customHeight="1">
      <c r="Z464" s="323"/>
    </row>
    <row r="465" spans="26:26" ht="14" customHeight="1">
      <c r="Z465" s="323"/>
    </row>
    <row r="466" spans="26:26" ht="14" customHeight="1">
      <c r="Z466" s="323"/>
    </row>
    <row r="467" spans="26:26" ht="14" customHeight="1">
      <c r="Z467" s="323"/>
    </row>
    <row r="468" spans="26:26" ht="14" customHeight="1">
      <c r="Z468" s="323"/>
    </row>
    <row r="469" spans="26:26" ht="14" customHeight="1">
      <c r="Z469" s="323"/>
    </row>
    <row r="470" spans="26:26" ht="14" customHeight="1">
      <c r="Z470" s="323"/>
    </row>
    <row r="471" spans="26:26" ht="14" customHeight="1">
      <c r="Z471" s="323"/>
    </row>
    <row r="472" spans="26:26" ht="14" customHeight="1">
      <c r="Z472" s="323"/>
    </row>
    <row r="473" spans="26:26" ht="14" customHeight="1">
      <c r="Z473" s="323"/>
    </row>
    <row r="474" spans="26:26" ht="14" customHeight="1">
      <c r="Z474" s="323"/>
    </row>
    <row r="475" spans="26:26" ht="14" customHeight="1">
      <c r="Z475" s="323"/>
    </row>
    <row r="476" spans="26:26" ht="14" customHeight="1">
      <c r="Z476" s="323"/>
    </row>
    <row r="477" spans="26:26" ht="14" customHeight="1">
      <c r="Z477" s="323"/>
    </row>
    <row r="478" spans="26:26" ht="14" customHeight="1">
      <c r="Z478" s="323"/>
    </row>
    <row r="479" spans="26:26" ht="14" customHeight="1">
      <c r="Z479" s="323"/>
    </row>
    <row r="480" spans="26:26" ht="14" customHeight="1">
      <c r="Z480" s="323"/>
    </row>
    <row r="481" spans="26:26" ht="14" customHeight="1">
      <c r="Z481" s="323"/>
    </row>
    <row r="482" spans="26:26" ht="14" customHeight="1">
      <c r="Z482" s="323"/>
    </row>
    <row r="483" spans="26:26" ht="14" customHeight="1">
      <c r="Z483" s="323"/>
    </row>
    <row r="484" spans="26:26" ht="14" customHeight="1">
      <c r="Z484" s="323"/>
    </row>
    <row r="485" spans="26:26" ht="14" customHeight="1">
      <c r="Z485" s="323"/>
    </row>
    <row r="486" spans="26:26" ht="14" customHeight="1">
      <c r="Z486" s="323"/>
    </row>
    <row r="487" spans="26:26" ht="14" customHeight="1">
      <c r="Z487" s="323"/>
    </row>
    <row r="488" spans="26:26" ht="14" customHeight="1">
      <c r="Z488" s="323"/>
    </row>
    <row r="489" spans="26:26" ht="14" customHeight="1">
      <c r="Z489" s="323"/>
    </row>
    <row r="490" spans="26:26" ht="14" customHeight="1">
      <c r="Z490" s="323"/>
    </row>
    <row r="491" spans="26:26" ht="14" customHeight="1">
      <c r="Z491" s="323"/>
    </row>
    <row r="492" spans="26:26" ht="14" customHeight="1">
      <c r="Z492" s="323"/>
    </row>
    <row r="493" spans="26:26" ht="14" customHeight="1">
      <c r="Z493" s="323"/>
    </row>
    <row r="494" spans="26:26" ht="14" customHeight="1">
      <c r="Z494" s="323"/>
    </row>
    <row r="495" spans="26:26" ht="14" customHeight="1">
      <c r="Z495" s="323"/>
    </row>
    <row r="496" spans="26:26" ht="14" customHeight="1">
      <c r="Z496" s="323"/>
    </row>
    <row r="497" spans="26:26" ht="14" customHeight="1">
      <c r="Z497" s="323"/>
    </row>
    <row r="498" spans="26:26" ht="14" customHeight="1">
      <c r="Z498" s="323"/>
    </row>
    <row r="499" spans="26:26" ht="14" customHeight="1">
      <c r="Z499" s="323"/>
    </row>
    <row r="500" spans="26:26" ht="14" customHeight="1">
      <c r="Z500" s="323"/>
    </row>
    <row r="501" spans="26:26" ht="14" customHeight="1">
      <c r="Z501" s="323"/>
    </row>
    <row r="502" spans="26:26" ht="14" customHeight="1">
      <c r="Z502" s="323"/>
    </row>
    <row r="503" spans="26:26" ht="14" customHeight="1">
      <c r="Z503" s="323"/>
    </row>
    <row r="504" spans="26:26" ht="14" customHeight="1">
      <c r="Z504" s="323"/>
    </row>
    <row r="505" spans="26:26" ht="14" customHeight="1">
      <c r="Z505" s="323"/>
    </row>
    <row r="506" spans="26:26" ht="14" customHeight="1">
      <c r="Z506" s="323"/>
    </row>
    <row r="507" spans="26:26" ht="14" customHeight="1">
      <c r="Z507" s="323"/>
    </row>
    <row r="508" spans="26:26" ht="14" customHeight="1">
      <c r="Z508" s="323"/>
    </row>
    <row r="509" spans="26:26" ht="14" customHeight="1">
      <c r="Z509" s="323"/>
    </row>
    <row r="510" spans="26:26" ht="14" customHeight="1">
      <c r="Z510" s="323"/>
    </row>
    <row r="511" spans="26:26" ht="14" customHeight="1">
      <c r="Z511" s="323"/>
    </row>
    <row r="512" spans="26:26" ht="14" customHeight="1">
      <c r="Z512" s="323"/>
    </row>
    <row r="513" spans="26:26" ht="14" customHeight="1">
      <c r="Z513" s="323"/>
    </row>
    <row r="514" spans="26:26" ht="14" customHeight="1">
      <c r="Z514" s="323"/>
    </row>
    <row r="515" spans="26:26" ht="14" customHeight="1">
      <c r="Z515" s="323"/>
    </row>
    <row r="516" spans="26:26" ht="14" customHeight="1">
      <c r="Z516" s="323"/>
    </row>
    <row r="517" spans="26:26" ht="14" customHeight="1">
      <c r="Z517" s="323"/>
    </row>
    <row r="518" spans="26:26" ht="14" customHeight="1">
      <c r="Z518" s="323"/>
    </row>
    <row r="519" spans="26:26" ht="14" customHeight="1">
      <c r="Z519" s="323"/>
    </row>
    <row r="520" spans="26:26" ht="14" customHeight="1">
      <c r="Z520" s="323"/>
    </row>
    <row r="521" spans="26:26" ht="14" customHeight="1">
      <c r="Z521" s="323"/>
    </row>
    <row r="522" spans="26:26" ht="14" customHeight="1">
      <c r="Z522" s="323"/>
    </row>
    <row r="523" spans="26:26" ht="14" customHeight="1">
      <c r="Z523" s="323"/>
    </row>
    <row r="524" spans="26:26" ht="14" customHeight="1">
      <c r="Z524" s="323"/>
    </row>
    <row r="525" spans="26:26" ht="14" customHeight="1">
      <c r="Z525" s="323"/>
    </row>
    <row r="526" spans="26:26" ht="14" customHeight="1">
      <c r="Z526" s="323"/>
    </row>
    <row r="527" spans="26:26" ht="14" customHeight="1">
      <c r="Z527" s="323"/>
    </row>
    <row r="528" spans="26:26" ht="14" customHeight="1">
      <c r="Z528" s="323"/>
    </row>
    <row r="529" spans="26:26" ht="14" customHeight="1">
      <c r="Z529" s="323"/>
    </row>
    <row r="530" spans="26:26" ht="14" customHeight="1">
      <c r="Z530" s="323"/>
    </row>
    <row r="531" spans="26:26" ht="14" customHeight="1">
      <c r="Z531" s="323"/>
    </row>
    <row r="532" spans="26:26" ht="14" customHeight="1">
      <c r="Z532" s="323"/>
    </row>
    <row r="533" spans="26:26" ht="14" customHeight="1">
      <c r="Z533" s="323"/>
    </row>
    <row r="534" spans="26:26" ht="14" customHeight="1">
      <c r="Z534" s="323"/>
    </row>
    <row r="535" spans="26:26" ht="14" customHeight="1">
      <c r="Z535" s="323"/>
    </row>
    <row r="536" spans="26:26" ht="14" customHeight="1">
      <c r="Z536" s="323"/>
    </row>
    <row r="537" spans="26:26" ht="14" customHeight="1">
      <c r="Z537" s="323"/>
    </row>
    <row r="538" spans="26:26" ht="14" customHeight="1">
      <c r="Z538" s="323"/>
    </row>
    <row r="539" spans="26:26" ht="14" customHeight="1">
      <c r="Z539" s="323"/>
    </row>
    <row r="540" spans="26:26" ht="14" customHeight="1">
      <c r="Z540" s="323"/>
    </row>
    <row r="541" spans="26:26" ht="14" customHeight="1">
      <c r="Z541" s="323"/>
    </row>
    <row r="542" spans="26:26" ht="14" customHeight="1">
      <c r="Z542" s="323"/>
    </row>
    <row r="543" spans="26:26" ht="14" customHeight="1">
      <c r="Z543" s="323"/>
    </row>
    <row r="544" spans="26:26" ht="14" customHeight="1">
      <c r="Z544" s="323"/>
    </row>
    <row r="545" spans="26:26" ht="14" customHeight="1">
      <c r="Z545" s="323"/>
    </row>
    <row r="546" spans="26:26" ht="14" customHeight="1">
      <c r="Z546" s="323"/>
    </row>
    <row r="547" spans="26:26" ht="14" customHeight="1">
      <c r="Z547" s="323"/>
    </row>
    <row r="548" spans="26:26" ht="14" customHeight="1">
      <c r="Z548" s="323"/>
    </row>
    <row r="549" spans="26:26" ht="14" customHeight="1">
      <c r="Z549" s="323"/>
    </row>
    <row r="550" spans="26:26" ht="14" customHeight="1">
      <c r="Z550" s="323"/>
    </row>
    <row r="551" spans="26:26" ht="14" customHeight="1">
      <c r="Z551" s="323"/>
    </row>
    <row r="552" spans="26:26" ht="14" customHeight="1">
      <c r="Z552" s="323"/>
    </row>
    <row r="553" spans="26:26" ht="14" customHeight="1">
      <c r="Z553" s="323"/>
    </row>
    <row r="554" spans="26:26" ht="14" customHeight="1">
      <c r="Z554" s="323"/>
    </row>
    <row r="555" spans="26:26" ht="14" customHeight="1">
      <c r="Z555" s="323"/>
    </row>
    <row r="556" spans="26:26" ht="14" customHeight="1">
      <c r="Z556" s="323"/>
    </row>
    <row r="557" spans="26:26" ht="14" customHeight="1">
      <c r="Z557" s="323"/>
    </row>
    <row r="558" spans="26:26" ht="14" customHeight="1">
      <c r="Z558" s="323"/>
    </row>
    <row r="559" spans="26:26" ht="14" customHeight="1">
      <c r="Z559" s="323"/>
    </row>
    <row r="560" spans="26:26" ht="14" customHeight="1">
      <c r="Z560" s="323"/>
    </row>
    <row r="561" spans="26:26" ht="14" customHeight="1">
      <c r="Z561" s="323"/>
    </row>
    <row r="562" spans="26:26" ht="14" customHeight="1">
      <c r="Z562" s="323"/>
    </row>
    <row r="563" spans="26:26" ht="14" customHeight="1">
      <c r="Z563" s="323"/>
    </row>
    <row r="564" spans="26:26" ht="14" customHeight="1">
      <c r="Z564" s="323"/>
    </row>
    <row r="565" spans="26:26" ht="14" customHeight="1">
      <c r="Z565" s="323"/>
    </row>
    <row r="566" spans="26:26" ht="14" customHeight="1">
      <c r="Z566" s="323"/>
    </row>
    <row r="567" spans="26:26" ht="14" customHeight="1">
      <c r="Z567" s="323"/>
    </row>
    <row r="568" spans="26:26" ht="14" customHeight="1">
      <c r="Z568" s="323"/>
    </row>
    <row r="569" spans="26:26" ht="14" customHeight="1">
      <c r="Z569" s="323"/>
    </row>
    <row r="570" spans="26:26" ht="14" customHeight="1">
      <c r="Z570" s="323"/>
    </row>
    <row r="571" spans="26:26" ht="14" customHeight="1">
      <c r="Z571" s="323"/>
    </row>
    <row r="572" spans="26:26" ht="14" customHeight="1">
      <c r="Z572" s="323"/>
    </row>
    <row r="573" spans="26:26" ht="14" customHeight="1">
      <c r="Z573" s="323"/>
    </row>
    <row r="574" spans="26:26" ht="14" customHeight="1">
      <c r="Z574" s="323"/>
    </row>
    <row r="575" spans="26:26" ht="14" customHeight="1">
      <c r="Z575" s="323"/>
    </row>
    <row r="576" spans="26:26" ht="14" customHeight="1">
      <c r="Z576" s="323"/>
    </row>
    <row r="577" spans="26:26" ht="14" customHeight="1">
      <c r="Z577" s="323"/>
    </row>
    <row r="578" spans="26:26" ht="14" customHeight="1">
      <c r="Z578" s="323"/>
    </row>
    <row r="579" spans="26:26" ht="14" customHeight="1">
      <c r="Z579" s="323"/>
    </row>
    <row r="580" spans="26:26" ht="14" customHeight="1">
      <c r="Z580" s="323"/>
    </row>
    <row r="581" spans="26:26" ht="14" customHeight="1">
      <c r="Z581" s="323"/>
    </row>
    <row r="582" spans="26:26" ht="14" customHeight="1">
      <c r="Z582" s="323"/>
    </row>
    <row r="583" spans="26:26" ht="14" customHeight="1">
      <c r="Z583" s="323"/>
    </row>
    <row r="584" spans="26:26" ht="14" customHeight="1">
      <c r="Z584" s="323"/>
    </row>
    <row r="585" spans="26:26" ht="14" customHeight="1">
      <c r="Z585" s="323"/>
    </row>
    <row r="586" spans="26:26" ht="14" customHeight="1">
      <c r="Z586" s="323"/>
    </row>
    <row r="587" spans="26:26" ht="14" customHeight="1">
      <c r="Z587" s="323"/>
    </row>
    <row r="588" spans="26:26" ht="14" customHeight="1">
      <c r="Z588" s="323"/>
    </row>
    <row r="589" spans="26:26" ht="14" customHeight="1">
      <c r="Z589" s="323"/>
    </row>
    <row r="590" spans="26:26" ht="14" customHeight="1">
      <c r="Z590" s="323"/>
    </row>
    <row r="591" spans="26:26" ht="14" customHeight="1">
      <c r="Z591" s="323"/>
    </row>
    <row r="592" spans="26:26" ht="14" customHeight="1">
      <c r="Z592" s="323"/>
    </row>
    <row r="593" spans="26:26" ht="14" customHeight="1">
      <c r="Z593" s="323"/>
    </row>
    <row r="594" spans="26:26" ht="14" customHeight="1">
      <c r="Z594" s="323"/>
    </row>
    <row r="595" spans="26:26" ht="14" customHeight="1">
      <c r="Z595" s="323"/>
    </row>
    <row r="596" spans="26:26" ht="14" customHeight="1">
      <c r="Z596" s="323"/>
    </row>
    <row r="597" spans="26:26" ht="14" customHeight="1">
      <c r="Z597" s="323"/>
    </row>
    <row r="598" spans="26:26" ht="14" customHeight="1">
      <c r="Z598" s="323"/>
    </row>
    <row r="599" spans="26:26" ht="14" customHeight="1">
      <c r="Z599" s="323"/>
    </row>
    <row r="600" spans="26:26" ht="14" customHeight="1">
      <c r="Z600" s="323"/>
    </row>
    <row r="601" spans="26:26" ht="14" customHeight="1">
      <c r="Z601" s="323"/>
    </row>
    <row r="602" spans="26:26" ht="14" customHeight="1">
      <c r="Z602" s="323"/>
    </row>
    <row r="603" spans="26:26" ht="14" customHeight="1">
      <c r="Z603" s="323"/>
    </row>
    <row r="604" spans="26:26" ht="14" customHeight="1">
      <c r="Z604" s="323"/>
    </row>
    <row r="605" spans="26:26" ht="14" customHeight="1">
      <c r="Z605" s="323"/>
    </row>
    <row r="606" spans="26:26" ht="14" customHeight="1">
      <c r="Z606" s="323"/>
    </row>
    <row r="607" spans="26:26" ht="14" customHeight="1">
      <c r="Z607" s="323"/>
    </row>
    <row r="608" spans="26:26" ht="14" customHeight="1">
      <c r="Z608" s="323"/>
    </row>
    <row r="609" spans="26:26" ht="14" customHeight="1">
      <c r="Z609" s="323"/>
    </row>
    <row r="610" spans="26:26" ht="14" customHeight="1">
      <c r="Z610" s="323"/>
    </row>
    <row r="611" spans="26:26" ht="14" customHeight="1">
      <c r="Z611" s="323"/>
    </row>
    <row r="612" spans="26:26" ht="14" customHeight="1">
      <c r="Z612" s="323"/>
    </row>
    <row r="613" spans="26:26" ht="14" customHeight="1">
      <c r="Z613" s="323"/>
    </row>
    <row r="614" spans="26:26" ht="14" customHeight="1">
      <c r="Z614" s="323"/>
    </row>
    <row r="615" spans="26:26" ht="14" customHeight="1">
      <c r="Z615" s="323"/>
    </row>
    <row r="616" spans="26:26" ht="14" customHeight="1">
      <c r="Z616" s="323"/>
    </row>
    <row r="617" spans="26:26" ht="14" customHeight="1">
      <c r="Z617" s="323"/>
    </row>
    <row r="618" spans="26:26" ht="14" customHeight="1">
      <c r="Z618" s="323"/>
    </row>
    <row r="619" spans="26:26" ht="14" customHeight="1">
      <c r="Z619" s="323"/>
    </row>
    <row r="620" spans="26:26" ht="14" customHeight="1">
      <c r="Z620" s="323"/>
    </row>
    <row r="621" spans="26:26" ht="14" customHeight="1">
      <c r="Z621" s="323"/>
    </row>
    <row r="622" spans="26:26" ht="14" customHeight="1">
      <c r="Z622" s="323"/>
    </row>
    <row r="623" spans="26:26" ht="14" customHeight="1">
      <c r="Z623" s="323"/>
    </row>
    <row r="624" spans="26:26" ht="14" customHeight="1">
      <c r="Z624" s="323"/>
    </row>
    <row r="625" spans="26:26" ht="14" customHeight="1">
      <c r="Z625" s="323"/>
    </row>
    <row r="626" spans="26:26" ht="14" customHeight="1">
      <c r="Z626" s="323"/>
    </row>
    <row r="627" spans="26:26" ht="14" customHeight="1">
      <c r="Z627" s="323"/>
    </row>
    <row r="628" spans="26:26" ht="14" customHeight="1">
      <c r="Z628" s="323"/>
    </row>
    <row r="629" spans="26:26" ht="14" customHeight="1">
      <c r="Z629" s="323"/>
    </row>
    <row r="630" spans="26:26" ht="14" customHeight="1">
      <c r="Z630" s="323"/>
    </row>
    <row r="631" spans="26:26" ht="14" customHeight="1">
      <c r="Z631" s="323"/>
    </row>
    <row r="632" spans="26:26" ht="14" customHeight="1">
      <c r="Z632" s="323"/>
    </row>
    <row r="633" spans="26:26" ht="14" customHeight="1">
      <c r="Z633" s="323"/>
    </row>
    <row r="634" spans="26:26" ht="14" customHeight="1">
      <c r="Z634" s="323"/>
    </row>
    <row r="635" spans="26:26" ht="14" customHeight="1">
      <c r="Z635" s="323"/>
    </row>
    <row r="636" spans="26:26" ht="14" customHeight="1">
      <c r="Z636" s="323"/>
    </row>
    <row r="637" spans="26:26" ht="14" customHeight="1">
      <c r="Z637" s="323"/>
    </row>
    <row r="638" spans="26:26" ht="14" customHeight="1">
      <c r="Z638" s="323"/>
    </row>
    <row r="639" spans="26:26" ht="14" customHeight="1">
      <c r="Z639" s="323"/>
    </row>
    <row r="640" spans="26:26" ht="14" customHeight="1">
      <c r="Z640" s="323"/>
    </row>
    <row r="641" spans="26:26" ht="14" customHeight="1">
      <c r="Z641" s="323"/>
    </row>
    <row r="642" spans="26:26" ht="14" customHeight="1">
      <c r="Z642" s="323"/>
    </row>
    <row r="643" spans="26:26" ht="14" customHeight="1">
      <c r="Z643" s="323"/>
    </row>
    <row r="644" spans="26:26" ht="14" customHeight="1">
      <c r="Z644" s="323"/>
    </row>
    <row r="645" spans="26:26" ht="14" customHeight="1">
      <c r="Z645" s="323"/>
    </row>
    <row r="646" spans="26:26" ht="14" customHeight="1">
      <c r="Z646" s="323"/>
    </row>
    <row r="647" spans="26:26" ht="14" customHeight="1">
      <c r="Z647" s="323"/>
    </row>
    <row r="648" spans="26:26" ht="14" customHeight="1">
      <c r="Z648" s="323"/>
    </row>
    <row r="649" spans="26:26" ht="14" customHeight="1">
      <c r="Z649" s="323"/>
    </row>
    <row r="650" spans="26:26" ht="14" customHeight="1">
      <c r="Z650" s="323"/>
    </row>
    <row r="651" spans="26:26" ht="14" customHeight="1">
      <c r="Z651" s="323"/>
    </row>
    <row r="652" spans="26:26" ht="14" customHeight="1">
      <c r="Z652" s="323"/>
    </row>
    <row r="653" spans="26:26" ht="14" customHeight="1">
      <c r="Z653" s="323"/>
    </row>
    <row r="654" spans="26:26" ht="14" customHeight="1">
      <c r="Z654" s="323"/>
    </row>
    <row r="655" spans="26:26" ht="14" customHeight="1">
      <c r="Z655" s="323"/>
    </row>
    <row r="656" spans="26:26" ht="14" customHeight="1">
      <c r="Z656" s="323"/>
    </row>
    <row r="657" spans="26:26" ht="14" customHeight="1">
      <c r="Z657" s="323"/>
    </row>
    <row r="658" spans="26:26" ht="14" customHeight="1">
      <c r="Z658" s="323"/>
    </row>
    <row r="659" spans="26:26" ht="14" customHeight="1">
      <c r="Z659" s="323"/>
    </row>
    <row r="660" spans="26:26" ht="14" customHeight="1">
      <c r="Z660" s="323"/>
    </row>
    <row r="661" spans="26:26" ht="14" customHeight="1">
      <c r="Z661" s="323"/>
    </row>
    <row r="662" spans="26:26" ht="14" customHeight="1">
      <c r="Z662" s="323"/>
    </row>
    <row r="663" spans="26:26" ht="14" customHeight="1">
      <c r="Z663" s="323"/>
    </row>
    <row r="664" spans="26:26" ht="14" customHeight="1">
      <c r="Z664" s="323"/>
    </row>
    <row r="665" spans="26:26" ht="14" customHeight="1">
      <c r="Z665" s="323"/>
    </row>
    <row r="666" spans="26:26" ht="14" customHeight="1">
      <c r="Z666" s="323"/>
    </row>
    <row r="667" spans="26:26" ht="14" customHeight="1">
      <c r="Z667" s="323"/>
    </row>
    <row r="668" spans="26:26" ht="14" customHeight="1">
      <c r="Z668" s="323"/>
    </row>
    <row r="669" spans="26:26" ht="14" customHeight="1">
      <c r="Z669" s="323"/>
    </row>
    <row r="670" spans="26:26" ht="14" customHeight="1">
      <c r="Z670" s="323"/>
    </row>
    <row r="671" spans="26:26" ht="14" customHeight="1">
      <c r="Z671" s="323"/>
    </row>
    <row r="672" spans="26:26" ht="14" customHeight="1">
      <c r="Z672" s="323"/>
    </row>
    <row r="673" spans="26:26" ht="14" customHeight="1">
      <c r="Z673" s="323"/>
    </row>
    <row r="674" spans="26:26" ht="14" customHeight="1">
      <c r="Z674" s="323"/>
    </row>
    <row r="675" spans="26:26" ht="14" customHeight="1">
      <c r="Z675" s="323"/>
    </row>
    <row r="676" spans="26:26" ht="14" customHeight="1">
      <c r="Z676" s="323"/>
    </row>
    <row r="677" spans="26:26" ht="14" customHeight="1">
      <c r="Z677" s="323"/>
    </row>
    <row r="678" spans="26:26" ht="14" customHeight="1">
      <c r="Z678" s="323"/>
    </row>
    <row r="679" spans="26:26" ht="14" customHeight="1">
      <c r="Z679" s="323"/>
    </row>
    <row r="680" spans="26:26" ht="14" customHeight="1">
      <c r="Z680" s="323"/>
    </row>
    <row r="681" spans="26:26" ht="14" customHeight="1">
      <c r="Z681" s="323"/>
    </row>
    <row r="682" spans="26:26" ht="14" customHeight="1">
      <c r="Z682" s="323"/>
    </row>
    <row r="683" spans="26:26" ht="14" customHeight="1">
      <c r="Z683" s="323"/>
    </row>
    <row r="684" spans="26:26" ht="14" customHeight="1">
      <c r="Z684" s="323"/>
    </row>
    <row r="685" spans="26:26" ht="14" customHeight="1">
      <c r="Z685" s="323"/>
    </row>
    <row r="686" spans="26:26" ht="14" customHeight="1">
      <c r="Z686" s="323"/>
    </row>
    <row r="687" spans="26:26" ht="14" customHeight="1">
      <c r="Z687" s="323"/>
    </row>
    <row r="688" spans="26:26" ht="14" customHeight="1">
      <c r="Z688" s="323"/>
    </row>
    <row r="689" spans="26:26" ht="14" customHeight="1">
      <c r="Z689" s="323"/>
    </row>
    <row r="690" spans="26:26" ht="14" customHeight="1">
      <c r="Z690" s="323"/>
    </row>
    <row r="691" spans="26:26" ht="14" customHeight="1">
      <c r="Z691" s="323"/>
    </row>
    <row r="692" spans="26:26" ht="14" customHeight="1">
      <c r="Z692" s="323"/>
    </row>
    <row r="693" spans="26:26" ht="14" customHeight="1">
      <c r="Z693" s="323"/>
    </row>
    <row r="694" spans="26:26" ht="14" customHeight="1">
      <c r="Z694" s="323"/>
    </row>
    <row r="695" spans="26:26" ht="14" customHeight="1">
      <c r="Z695" s="323"/>
    </row>
    <row r="696" spans="26:26" ht="14" customHeight="1">
      <c r="Z696" s="323"/>
    </row>
    <row r="697" spans="26:26" ht="14" customHeight="1">
      <c r="Z697" s="323"/>
    </row>
    <row r="698" spans="26:26" ht="14" customHeight="1">
      <c r="Z698" s="323"/>
    </row>
    <row r="699" spans="26:26" ht="14" customHeight="1">
      <c r="Z699" s="323"/>
    </row>
    <row r="700" spans="26:26" ht="14" customHeight="1">
      <c r="Z700" s="323"/>
    </row>
    <row r="701" spans="26:26" ht="14" customHeight="1">
      <c r="Z701" s="323"/>
    </row>
    <row r="702" spans="26:26" ht="14" customHeight="1">
      <c r="Z702" s="323"/>
    </row>
    <row r="703" spans="26:26" ht="14" customHeight="1">
      <c r="Z703" s="323"/>
    </row>
    <row r="704" spans="26:26" ht="14" customHeight="1">
      <c r="Z704" s="323"/>
    </row>
    <row r="705" spans="26:26" ht="14" customHeight="1">
      <c r="Z705" s="323"/>
    </row>
    <row r="706" spans="26:26" ht="14" customHeight="1">
      <c r="Z706" s="323"/>
    </row>
    <row r="707" spans="26:26" ht="14" customHeight="1">
      <c r="Z707" s="323"/>
    </row>
    <row r="708" spans="26:26" ht="14" customHeight="1">
      <c r="Z708" s="323"/>
    </row>
    <row r="709" spans="26:26" ht="14" customHeight="1">
      <c r="Z709" s="323"/>
    </row>
    <row r="710" spans="26:26" ht="14" customHeight="1">
      <c r="Z710" s="323"/>
    </row>
    <row r="711" spans="26:26" ht="14" customHeight="1">
      <c r="Z711" s="323"/>
    </row>
    <row r="712" spans="26:26" ht="14" customHeight="1">
      <c r="Z712" s="323"/>
    </row>
    <row r="713" spans="26:26" ht="14" customHeight="1">
      <c r="Z713" s="323"/>
    </row>
    <row r="714" spans="26:26" ht="14" customHeight="1">
      <c r="Z714" s="323"/>
    </row>
    <row r="715" spans="26:26" ht="14" customHeight="1">
      <c r="Z715" s="323"/>
    </row>
    <row r="716" spans="26:26" ht="14" customHeight="1">
      <c r="Z716" s="323"/>
    </row>
    <row r="717" spans="26:26" ht="14" customHeight="1">
      <c r="Z717" s="323"/>
    </row>
    <row r="718" spans="26:26" ht="14" customHeight="1">
      <c r="Z718" s="323"/>
    </row>
    <row r="719" spans="26:26" ht="14" customHeight="1">
      <c r="Z719" s="323"/>
    </row>
    <row r="720" spans="26:26" ht="14" customHeight="1">
      <c r="Z720" s="323"/>
    </row>
    <row r="721" spans="26:26" ht="14" customHeight="1">
      <c r="Z721" s="323"/>
    </row>
    <row r="722" spans="26:26" ht="14" customHeight="1">
      <c r="Z722" s="323"/>
    </row>
    <row r="723" spans="26:26" ht="14" customHeight="1">
      <c r="Z723" s="323"/>
    </row>
    <row r="724" spans="26:26" ht="14" customHeight="1">
      <c r="Z724" s="323"/>
    </row>
    <row r="725" spans="26:26" ht="14" customHeight="1">
      <c r="Z725" s="323"/>
    </row>
    <row r="726" spans="26:26" ht="14" customHeight="1">
      <c r="Z726" s="323"/>
    </row>
    <row r="727" spans="26:26" ht="14" customHeight="1">
      <c r="Z727" s="323"/>
    </row>
    <row r="728" spans="26:26" ht="14" customHeight="1">
      <c r="Z728" s="323"/>
    </row>
    <row r="729" spans="26:26" ht="14" customHeight="1">
      <c r="Z729" s="323"/>
    </row>
    <row r="730" spans="26:26" ht="14" customHeight="1">
      <c r="Z730" s="323"/>
    </row>
    <row r="731" spans="26:26" ht="14" customHeight="1">
      <c r="Z731" s="323"/>
    </row>
    <row r="732" spans="26:26" ht="14" customHeight="1">
      <c r="Z732" s="323"/>
    </row>
    <row r="733" spans="26:26" ht="14" customHeight="1">
      <c r="Z733" s="323"/>
    </row>
    <row r="734" spans="26:26" ht="14" customHeight="1">
      <c r="Z734" s="323"/>
    </row>
    <row r="735" spans="26:26" ht="14" customHeight="1">
      <c r="Z735" s="323"/>
    </row>
    <row r="736" spans="26:26" ht="14" customHeight="1">
      <c r="Z736" s="323"/>
    </row>
    <row r="737" spans="26:26" ht="14" customHeight="1">
      <c r="Z737" s="323"/>
    </row>
    <row r="738" spans="26:26" ht="14" customHeight="1">
      <c r="Z738" s="323"/>
    </row>
    <row r="739" spans="26:26" ht="14" customHeight="1">
      <c r="Z739" s="323"/>
    </row>
    <row r="740" spans="26:26" ht="14" customHeight="1">
      <c r="Z740" s="323"/>
    </row>
    <row r="741" spans="26:26" ht="14" customHeight="1">
      <c r="Z741" s="323"/>
    </row>
    <row r="742" spans="26:26" ht="14" customHeight="1">
      <c r="Z742" s="323"/>
    </row>
    <row r="743" spans="26:26" ht="14" customHeight="1">
      <c r="Z743" s="323"/>
    </row>
    <row r="744" spans="26:26" ht="14" customHeight="1">
      <c r="Z744" s="323"/>
    </row>
    <row r="745" spans="26:26" ht="14" customHeight="1">
      <c r="Z745" s="323"/>
    </row>
    <row r="746" spans="26:26" ht="14" customHeight="1">
      <c r="Z746" s="323"/>
    </row>
    <row r="747" spans="26:26" ht="14" customHeight="1">
      <c r="Z747" s="323"/>
    </row>
    <row r="748" spans="26:26" ht="14" customHeight="1">
      <c r="Z748" s="323"/>
    </row>
    <row r="749" spans="26:26" ht="14" customHeight="1">
      <c r="Z749" s="323"/>
    </row>
    <row r="750" spans="26:26" ht="14" customHeight="1">
      <c r="Z750" s="323"/>
    </row>
    <row r="751" spans="26:26" ht="14" customHeight="1">
      <c r="Z751" s="323"/>
    </row>
    <row r="752" spans="26:26" ht="14" customHeight="1">
      <c r="Z752" s="323"/>
    </row>
    <row r="753" spans="26:26" ht="14" customHeight="1">
      <c r="Z753" s="323"/>
    </row>
    <row r="754" spans="26:26" ht="14" customHeight="1">
      <c r="Z754" s="323"/>
    </row>
    <row r="755" spans="26:26" ht="14" customHeight="1">
      <c r="Z755" s="323"/>
    </row>
    <row r="756" spans="26:26" ht="14" customHeight="1">
      <c r="Z756" s="323"/>
    </row>
    <row r="757" spans="26:26" ht="14" customHeight="1">
      <c r="Z757" s="323"/>
    </row>
    <row r="758" spans="26:26" ht="14" customHeight="1">
      <c r="Z758" s="323"/>
    </row>
    <row r="759" spans="26:26" ht="14" customHeight="1">
      <c r="Z759" s="323"/>
    </row>
    <row r="760" spans="26:26" ht="14" customHeight="1">
      <c r="Z760" s="323"/>
    </row>
    <row r="761" spans="26:26" ht="14" customHeight="1">
      <c r="Z761" s="323"/>
    </row>
    <row r="762" spans="26:26" ht="14" customHeight="1">
      <c r="Z762" s="323"/>
    </row>
    <row r="763" spans="26:26" ht="14" customHeight="1">
      <c r="Z763" s="323"/>
    </row>
    <row r="764" spans="26:26" ht="14" customHeight="1">
      <c r="Z764" s="323"/>
    </row>
    <row r="765" spans="26:26" ht="14" customHeight="1">
      <c r="Z765" s="323"/>
    </row>
    <row r="766" spans="26:26" ht="14" customHeight="1">
      <c r="Z766" s="323"/>
    </row>
    <row r="767" spans="26:26" ht="14" customHeight="1">
      <c r="Z767" s="323"/>
    </row>
    <row r="768" spans="26:26" ht="14" customHeight="1">
      <c r="Z768" s="323"/>
    </row>
    <row r="769" spans="26:26" ht="14" customHeight="1">
      <c r="Z769" s="323"/>
    </row>
    <row r="770" spans="26:26" ht="14" customHeight="1">
      <c r="Z770" s="323"/>
    </row>
    <row r="771" spans="26:26" ht="14" customHeight="1">
      <c r="Z771" s="323"/>
    </row>
    <row r="772" spans="26:26" ht="14" customHeight="1">
      <c r="Z772" s="323"/>
    </row>
    <row r="773" spans="26:26" ht="14" customHeight="1">
      <c r="Z773" s="323"/>
    </row>
    <row r="774" spans="26:26" ht="14" customHeight="1">
      <c r="Z774" s="323"/>
    </row>
    <row r="775" spans="26:26" ht="14" customHeight="1">
      <c r="Z775" s="323"/>
    </row>
    <row r="776" spans="26:26" ht="14" customHeight="1">
      <c r="Z776" s="323"/>
    </row>
    <row r="777" spans="26:26" ht="14" customHeight="1">
      <c r="Z777" s="323"/>
    </row>
    <row r="778" spans="26:26" ht="14" customHeight="1">
      <c r="Z778" s="323"/>
    </row>
    <row r="779" spans="26:26" ht="14" customHeight="1">
      <c r="Z779" s="323"/>
    </row>
    <row r="780" spans="26:26" ht="14" customHeight="1">
      <c r="Z780" s="323"/>
    </row>
    <row r="781" spans="26:26" ht="14" customHeight="1">
      <c r="Z781" s="323"/>
    </row>
    <row r="782" spans="26:26" ht="14" customHeight="1">
      <c r="Z782" s="323"/>
    </row>
    <row r="783" spans="26:26" ht="14" customHeight="1">
      <c r="Z783" s="323"/>
    </row>
    <row r="784" spans="26:26" ht="14" customHeight="1">
      <c r="Z784" s="323"/>
    </row>
    <row r="785" spans="26:26" ht="14" customHeight="1">
      <c r="Z785" s="323"/>
    </row>
    <row r="786" spans="26:26" ht="14" customHeight="1">
      <c r="Z786" s="323"/>
    </row>
    <row r="787" spans="26:26" ht="14" customHeight="1">
      <c r="Z787" s="323"/>
    </row>
    <row r="788" spans="26:26" ht="14" customHeight="1">
      <c r="Z788" s="323"/>
    </row>
    <row r="789" spans="26:26" ht="14" customHeight="1">
      <c r="Z789" s="323"/>
    </row>
    <row r="790" spans="26:26" ht="14" customHeight="1">
      <c r="Z790" s="323"/>
    </row>
    <row r="791" spans="26:26" ht="14" customHeight="1">
      <c r="Z791" s="323"/>
    </row>
    <row r="792" spans="26:26" ht="14" customHeight="1">
      <c r="Z792" s="323"/>
    </row>
    <row r="793" spans="26:26" ht="14" customHeight="1">
      <c r="Z793" s="323"/>
    </row>
    <row r="794" spans="26:26" ht="14" customHeight="1">
      <c r="Z794" s="323"/>
    </row>
    <row r="795" spans="26:26" ht="14" customHeight="1">
      <c r="Z795" s="323"/>
    </row>
    <row r="796" spans="26:26" ht="14" customHeight="1">
      <c r="Z796" s="323"/>
    </row>
    <row r="797" spans="26:26" ht="14" customHeight="1">
      <c r="Z797" s="323"/>
    </row>
    <row r="798" spans="26:26" ht="14" customHeight="1">
      <c r="Z798" s="323"/>
    </row>
    <row r="799" spans="26:26" ht="14" customHeight="1">
      <c r="Z799" s="323"/>
    </row>
    <row r="800" spans="26:26" ht="14" customHeight="1">
      <c r="Z800" s="323"/>
    </row>
    <row r="801" spans="26:26" ht="14" customHeight="1">
      <c r="Z801" s="323"/>
    </row>
    <row r="802" spans="26:26" ht="14" customHeight="1">
      <c r="Z802" s="323"/>
    </row>
    <row r="803" spans="26:26" ht="14" customHeight="1">
      <c r="Z803" s="323"/>
    </row>
    <row r="804" spans="26:26" ht="14" customHeight="1">
      <c r="Z804" s="323"/>
    </row>
    <row r="805" spans="26:26" ht="14" customHeight="1">
      <c r="Z805" s="323"/>
    </row>
    <row r="806" spans="26:26" ht="14" customHeight="1">
      <c r="Z806" s="323"/>
    </row>
    <row r="807" spans="26:26" ht="14" customHeight="1">
      <c r="Z807" s="323"/>
    </row>
    <row r="808" spans="26:26" ht="14" customHeight="1">
      <c r="Z808" s="323"/>
    </row>
    <row r="809" spans="26:26" ht="14" customHeight="1">
      <c r="Z809" s="323"/>
    </row>
    <row r="810" spans="26:26" ht="14" customHeight="1">
      <c r="Z810" s="323"/>
    </row>
    <row r="811" spans="26:26" ht="14" customHeight="1">
      <c r="Z811" s="323"/>
    </row>
    <row r="812" spans="26:26" ht="14" customHeight="1">
      <c r="Z812" s="323"/>
    </row>
    <row r="813" spans="26:26" ht="14" customHeight="1">
      <c r="Z813" s="323"/>
    </row>
    <row r="814" spans="26:26" ht="14" customHeight="1">
      <c r="Z814" s="323"/>
    </row>
    <row r="815" spans="26:26" ht="14" customHeight="1">
      <c r="Z815" s="323"/>
    </row>
    <row r="816" spans="26:26" ht="14" customHeight="1">
      <c r="Z816" s="323"/>
    </row>
    <row r="817" spans="26:26" ht="14" customHeight="1">
      <c r="Z817" s="323"/>
    </row>
    <row r="818" spans="26:26" ht="14" customHeight="1">
      <c r="Z818" s="323"/>
    </row>
    <row r="819" spans="26:26" ht="14" customHeight="1">
      <c r="Z819" s="323"/>
    </row>
    <row r="820" spans="26:26" ht="14" customHeight="1">
      <c r="Z820" s="323"/>
    </row>
    <row r="821" spans="26:26" ht="14" customHeight="1">
      <c r="Z821" s="323"/>
    </row>
    <row r="822" spans="26:26" ht="14" customHeight="1">
      <c r="Z822" s="323"/>
    </row>
    <row r="823" spans="26:26" ht="14" customHeight="1">
      <c r="Z823" s="323"/>
    </row>
    <row r="824" spans="26:26" ht="14" customHeight="1">
      <c r="Z824" s="323"/>
    </row>
    <row r="825" spans="26:26" ht="14" customHeight="1">
      <c r="Z825" s="323"/>
    </row>
    <row r="826" spans="26:26" ht="14" customHeight="1">
      <c r="Z826" s="323"/>
    </row>
    <row r="827" spans="26:26" ht="14" customHeight="1">
      <c r="Z827" s="323"/>
    </row>
    <row r="828" spans="26:26" ht="14" customHeight="1">
      <c r="Z828" s="323"/>
    </row>
    <row r="829" spans="26:26" ht="14" customHeight="1">
      <c r="Z829" s="323"/>
    </row>
    <row r="830" spans="26:26" ht="14" customHeight="1">
      <c r="Z830" s="323"/>
    </row>
    <row r="831" spans="26:26" ht="14" customHeight="1">
      <c r="Z831" s="323"/>
    </row>
    <row r="832" spans="26:26" ht="14" customHeight="1">
      <c r="Z832" s="323"/>
    </row>
    <row r="833" spans="26:26" ht="14" customHeight="1">
      <c r="Z833" s="323"/>
    </row>
    <row r="834" spans="26:26" ht="14" customHeight="1">
      <c r="Z834" s="323"/>
    </row>
    <row r="835" spans="26:26" ht="14" customHeight="1">
      <c r="Z835" s="323"/>
    </row>
    <row r="836" spans="26:26" ht="14" customHeight="1">
      <c r="Z836" s="323"/>
    </row>
    <row r="837" spans="26:26" ht="14" customHeight="1">
      <c r="Z837" s="323"/>
    </row>
    <row r="838" spans="26:26" ht="14" customHeight="1">
      <c r="Z838" s="323"/>
    </row>
    <row r="839" spans="26:26" ht="14" customHeight="1">
      <c r="Z839" s="323"/>
    </row>
    <row r="840" spans="26:26" ht="14" customHeight="1">
      <c r="Z840" s="323"/>
    </row>
    <row r="841" spans="26:26" ht="14" customHeight="1">
      <c r="Z841" s="323"/>
    </row>
    <row r="842" spans="26:26" ht="14" customHeight="1">
      <c r="Z842" s="323"/>
    </row>
    <row r="843" spans="26:26" ht="14" customHeight="1">
      <c r="Z843" s="323"/>
    </row>
    <row r="844" spans="26:26" ht="14" customHeight="1">
      <c r="Z844" s="323"/>
    </row>
    <row r="845" spans="26:26" ht="14" customHeight="1">
      <c r="Z845" s="323"/>
    </row>
    <row r="846" spans="26:26" ht="14" customHeight="1">
      <c r="Z846" s="323"/>
    </row>
    <row r="847" spans="26:26" ht="14" customHeight="1">
      <c r="Z847" s="323"/>
    </row>
    <row r="848" spans="26:26" ht="14" customHeight="1">
      <c r="Z848" s="323"/>
    </row>
    <row r="849" spans="26:26" ht="14" customHeight="1">
      <c r="Z849" s="323"/>
    </row>
    <row r="850" spans="26:26" ht="14" customHeight="1">
      <c r="Z850" s="323"/>
    </row>
    <row r="851" spans="26:26" ht="14" customHeight="1">
      <c r="Z851" s="323"/>
    </row>
    <row r="852" spans="26:26" ht="14" customHeight="1">
      <c r="Z852" s="323"/>
    </row>
    <row r="853" spans="26:26" ht="14" customHeight="1">
      <c r="Z853" s="323"/>
    </row>
    <row r="854" spans="26:26" ht="14" customHeight="1">
      <c r="Z854" s="323"/>
    </row>
    <row r="855" spans="26:26" ht="14" customHeight="1">
      <c r="Z855" s="323"/>
    </row>
    <row r="856" spans="26:26" ht="14" customHeight="1">
      <c r="Z856" s="323"/>
    </row>
    <row r="857" spans="26:26" ht="14" customHeight="1">
      <c r="Z857" s="323"/>
    </row>
    <row r="858" spans="26:26" ht="14" customHeight="1">
      <c r="Z858" s="323"/>
    </row>
    <row r="859" spans="26:26" ht="14" customHeight="1">
      <c r="Z859" s="323"/>
    </row>
    <row r="860" spans="26:26" ht="14" customHeight="1">
      <c r="Z860" s="323"/>
    </row>
    <row r="861" spans="26:26" ht="14" customHeight="1">
      <c r="Z861" s="323"/>
    </row>
    <row r="862" spans="26:26" ht="14" customHeight="1">
      <c r="Z862" s="323"/>
    </row>
    <row r="863" spans="26:26" ht="14" customHeight="1">
      <c r="Z863" s="323"/>
    </row>
    <row r="864" spans="26:26" ht="14" customHeight="1">
      <c r="Z864" s="323"/>
    </row>
    <row r="865" spans="26:26" ht="14" customHeight="1">
      <c r="Z865" s="323"/>
    </row>
    <row r="866" spans="26:26" ht="14" customHeight="1">
      <c r="Z866" s="323"/>
    </row>
    <row r="867" spans="26:26" ht="14" customHeight="1">
      <c r="Z867" s="323"/>
    </row>
    <row r="868" spans="26:26" ht="14" customHeight="1">
      <c r="Z868" s="323"/>
    </row>
    <row r="869" spans="26:26" ht="14" customHeight="1">
      <c r="Z869" s="323"/>
    </row>
    <row r="870" spans="26:26" ht="14" customHeight="1">
      <c r="Z870" s="323"/>
    </row>
    <row r="871" spans="26:26" ht="14" customHeight="1">
      <c r="Z871" s="323"/>
    </row>
    <row r="872" spans="26:26" ht="14" customHeight="1">
      <c r="Z872" s="323"/>
    </row>
    <row r="873" spans="26:26" ht="14" customHeight="1">
      <c r="Z873" s="323"/>
    </row>
    <row r="874" spans="26:26" ht="14" customHeight="1">
      <c r="Z874" s="323"/>
    </row>
    <row r="875" spans="26:26" ht="14" customHeight="1">
      <c r="Z875" s="323"/>
    </row>
    <row r="876" spans="26:26" ht="14" customHeight="1">
      <c r="Z876" s="323"/>
    </row>
    <row r="877" spans="26:26" ht="14" customHeight="1">
      <c r="Z877" s="323"/>
    </row>
    <row r="878" spans="26:26" ht="14" customHeight="1">
      <c r="Z878" s="323"/>
    </row>
    <row r="879" spans="26:26" ht="14" customHeight="1">
      <c r="Z879" s="323"/>
    </row>
    <row r="880" spans="26:26" ht="14" customHeight="1">
      <c r="Z880" s="323"/>
    </row>
    <row r="881" spans="26:26" ht="14" customHeight="1">
      <c r="Z881" s="323"/>
    </row>
    <row r="882" spans="26:26" ht="14" customHeight="1">
      <c r="Z882" s="323"/>
    </row>
    <row r="883" spans="26:26" ht="14" customHeight="1">
      <c r="Z883" s="323"/>
    </row>
    <row r="884" spans="26:26" ht="14" customHeight="1">
      <c r="Z884" s="323"/>
    </row>
    <row r="885" spans="26:26" ht="14" customHeight="1">
      <c r="Z885" s="323"/>
    </row>
    <row r="886" spans="26:26" ht="14" customHeight="1">
      <c r="Z886" s="323"/>
    </row>
    <row r="887" spans="26:26" ht="14" customHeight="1">
      <c r="Z887" s="323"/>
    </row>
    <row r="888" spans="26:26" ht="14" customHeight="1">
      <c r="Z888" s="323"/>
    </row>
    <row r="889" spans="26:26" ht="14" customHeight="1">
      <c r="Z889" s="323"/>
    </row>
    <row r="890" spans="26:26" ht="14" customHeight="1">
      <c r="Z890" s="323"/>
    </row>
    <row r="891" spans="26:26" ht="14" customHeight="1">
      <c r="Z891" s="323"/>
    </row>
    <row r="892" spans="26:26" ht="14" customHeight="1">
      <c r="Z892" s="323"/>
    </row>
    <row r="893" spans="26:26" ht="14" customHeight="1">
      <c r="Z893" s="323"/>
    </row>
    <row r="894" spans="26:26" ht="14" customHeight="1">
      <c r="Z894" s="323"/>
    </row>
    <row r="895" spans="26:26" ht="14" customHeight="1">
      <c r="Z895" s="323"/>
    </row>
    <row r="896" spans="26:26" ht="14" customHeight="1">
      <c r="Z896" s="323"/>
    </row>
    <row r="897" spans="26:26" ht="14" customHeight="1">
      <c r="Z897" s="323"/>
    </row>
    <row r="898" spans="26:26" ht="14" customHeight="1">
      <c r="Z898" s="323"/>
    </row>
    <row r="899" spans="26:26" ht="14" customHeight="1">
      <c r="Z899" s="323"/>
    </row>
    <row r="900" spans="26:26" ht="14" customHeight="1">
      <c r="Z900" s="323"/>
    </row>
    <row r="901" spans="26:26" ht="14" customHeight="1">
      <c r="Z901" s="323"/>
    </row>
    <row r="902" spans="26:26" ht="14" customHeight="1">
      <c r="Z902" s="323"/>
    </row>
    <row r="903" spans="26:26" ht="14" customHeight="1">
      <c r="Z903" s="323"/>
    </row>
    <row r="904" spans="26:26" ht="14" customHeight="1">
      <c r="Z904" s="323"/>
    </row>
    <row r="905" spans="26:26" ht="14" customHeight="1">
      <c r="Z905" s="323"/>
    </row>
    <row r="906" spans="26:26" ht="14" customHeight="1">
      <c r="Z906" s="323"/>
    </row>
    <row r="907" spans="26:26" ht="14" customHeight="1">
      <c r="Z907" s="323"/>
    </row>
    <row r="908" spans="26:26" ht="14" customHeight="1">
      <c r="Z908" s="323"/>
    </row>
    <row r="909" spans="26:26" ht="14" customHeight="1">
      <c r="Z909" s="323"/>
    </row>
    <row r="910" spans="26:26" ht="14" customHeight="1">
      <c r="Z910" s="323"/>
    </row>
    <row r="911" spans="26:26" ht="14" customHeight="1">
      <c r="Z911" s="323"/>
    </row>
    <row r="912" spans="26:26" ht="14" customHeight="1">
      <c r="Z912" s="323"/>
    </row>
    <row r="913" spans="26:26" ht="14" customHeight="1">
      <c r="Z913" s="323"/>
    </row>
    <row r="914" spans="26:26" ht="14" customHeight="1">
      <c r="Z914" s="323"/>
    </row>
    <row r="915" spans="26:26" ht="14" customHeight="1">
      <c r="Z915" s="323"/>
    </row>
    <row r="916" spans="26:26" ht="14" customHeight="1">
      <c r="Z916" s="323"/>
    </row>
    <row r="917" spans="26:26" ht="14" customHeight="1">
      <c r="Z917" s="323"/>
    </row>
    <row r="918" spans="26:26" ht="14" customHeight="1">
      <c r="Z918" s="323"/>
    </row>
    <row r="919" spans="26:26" ht="14" customHeight="1">
      <c r="Z919" s="323"/>
    </row>
    <row r="920" spans="26:26" ht="14" customHeight="1">
      <c r="Z920" s="323"/>
    </row>
    <row r="921" spans="26:26" ht="14" customHeight="1">
      <c r="Z921" s="323"/>
    </row>
    <row r="922" spans="26:26" ht="14" customHeight="1">
      <c r="Z922" s="323"/>
    </row>
    <row r="923" spans="26:26" ht="14" customHeight="1">
      <c r="Z923" s="323"/>
    </row>
    <row r="924" spans="26:26" ht="14" customHeight="1">
      <c r="Z924" s="323"/>
    </row>
    <row r="925" spans="26:26" ht="14" customHeight="1">
      <c r="Z925" s="323"/>
    </row>
    <row r="926" spans="26:26" ht="14" customHeight="1">
      <c r="Z926" s="323"/>
    </row>
    <row r="927" spans="26:26" ht="14" customHeight="1">
      <c r="Z927" s="323"/>
    </row>
    <row r="928" spans="26:26" ht="14" customHeight="1">
      <c r="Z928" s="323"/>
    </row>
    <row r="929" spans="26:26" ht="14" customHeight="1">
      <c r="Z929" s="323"/>
    </row>
    <row r="930" spans="26:26" ht="14" customHeight="1">
      <c r="Z930" s="323"/>
    </row>
    <row r="931" spans="26:26" ht="14" customHeight="1">
      <c r="Z931" s="323"/>
    </row>
    <row r="932" spans="26:26" ht="14" customHeight="1">
      <c r="Z932" s="323"/>
    </row>
    <row r="933" spans="26:26" ht="14" customHeight="1">
      <c r="Z933" s="323"/>
    </row>
    <row r="934" spans="26:26" ht="14" customHeight="1">
      <c r="Z934" s="323"/>
    </row>
    <row r="935" spans="26:26" ht="14" customHeight="1">
      <c r="Z935" s="323"/>
    </row>
    <row r="936" spans="26:26" ht="14" customHeight="1">
      <c r="Z936" s="323"/>
    </row>
    <row r="937" spans="26:26" ht="14" customHeight="1">
      <c r="Z937" s="323"/>
    </row>
    <row r="938" spans="26:26" ht="14" customHeight="1">
      <c r="Z938" s="323"/>
    </row>
    <row r="939" spans="26:26" ht="14" customHeight="1">
      <c r="Z939" s="323"/>
    </row>
    <row r="940" spans="26:26" ht="14" customHeight="1">
      <c r="Z940" s="323"/>
    </row>
    <row r="941" spans="26:26" ht="14" customHeight="1">
      <c r="Z941" s="323"/>
    </row>
    <row r="942" spans="26:26" ht="14" customHeight="1">
      <c r="Z942" s="323"/>
    </row>
    <row r="943" spans="26:26" ht="14" customHeight="1">
      <c r="Z943" s="323"/>
    </row>
    <row r="944" spans="26:26" ht="14" customHeight="1">
      <c r="Z944" s="323"/>
    </row>
    <row r="945" spans="26:26" ht="14" customHeight="1">
      <c r="Z945" s="323"/>
    </row>
    <row r="946" spans="26:26" ht="14" customHeight="1">
      <c r="Z946" s="323"/>
    </row>
    <row r="947" spans="26:26" ht="14" customHeight="1">
      <c r="Z947" s="323"/>
    </row>
    <row r="948" spans="26:26" ht="14" customHeight="1">
      <c r="Z948" s="323"/>
    </row>
    <row r="949" spans="26:26" ht="14" customHeight="1">
      <c r="Z949" s="323"/>
    </row>
    <row r="950" spans="26:26" ht="14" customHeight="1">
      <c r="Z950" s="323"/>
    </row>
    <row r="951" spans="26:26" ht="14" customHeight="1">
      <c r="Z951" s="323"/>
    </row>
    <row r="952" spans="26:26" ht="14" customHeight="1">
      <c r="Z952" s="323"/>
    </row>
    <row r="953" spans="26:26" ht="14" customHeight="1">
      <c r="Z953" s="323"/>
    </row>
    <row r="954" spans="26:26" ht="14" customHeight="1">
      <c r="Z954" s="323"/>
    </row>
    <row r="955" spans="26:26" ht="14" customHeight="1">
      <c r="Z955" s="323"/>
    </row>
    <row r="956" spans="26:26" ht="14" customHeight="1">
      <c r="Z956" s="323"/>
    </row>
    <row r="957" spans="26:26" ht="14" customHeight="1">
      <c r="Z957" s="323"/>
    </row>
    <row r="958" spans="26:26" ht="14" customHeight="1">
      <c r="Z958" s="323"/>
    </row>
    <row r="959" spans="26:26" ht="14" customHeight="1">
      <c r="Z959" s="323"/>
    </row>
    <row r="960" spans="26:26" ht="14" customHeight="1">
      <c r="Z960" s="323"/>
    </row>
    <row r="961" spans="26:26" ht="14" customHeight="1">
      <c r="Z961" s="323"/>
    </row>
    <row r="962" spans="26:26" ht="14" customHeight="1">
      <c r="Z962" s="323"/>
    </row>
    <row r="963" spans="26:26" ht="14" customHeight="1">
      <c r="Z963" s="323"/>
    </row>
    <row r="964" spans="26:26" ht="14" customHeight="1">
      <c r="Z964" s="323"/>
    </row>
    <row r="965" spans="26:26" ht="14" customHeight="1">
      <c r="Z965" s="323"/>
    </row>
    <row r="966" spans="26:26" ht="14" customHeight="1">
      <c r="Z966" s="323"/>
    </row>
    <row r="967" spans="26:26" ht="14" customHeight="1">
      <c r="Z967" s="323"/>
    </row>
    <row r="968" spans="26:26" ht="14" customHeight="1">
      <c r="Z968" s="323"/>
    </row>
    <row r="969" spans="26:26" ht="14" customHeight="1">
      <c r="Z969" s="323"/>
    </row>
    <row r="970" spans="26:26" ht="14" customHeight="1">
      <c r="Z970" s="323"/>
    </row>
    <row r="971" spans="26:26" ht="14" customHeight="1">
      <c r="Z971" s="323"/>
    </row>
    <row r="972" spans="26:26" ht="14" customHeight="1">
      <c r="Z972" s="323"/>
    </row>
    <row r="973" spans="26:26" ht="14" customHeight="1">
      <c r="Z973" s="323"/>
    </row>
    <row r="974" spans="26:26" ht="14" customHeight="1">
      <c r="Z974" s="323"/>
    </row>
    <row r="975" spans="26:26" ht="14" customHeight="1">
      <c r="Z975" s="323"/>
    </row>
    <row r="976" spans="26:26" ht="14" customHeight="1">
      <c r="Z976" s="323"/>
    </row>
    <row r="977" spans="26:26" ht="14" customHeight="1">
      <c r="Z977" s="323"/>
    </row>
    <row r="978" spans="26:26" ht="14" customHeight="1">
      <c r="Z978" s="323"/>
    </row>
    <row r="979" spans="26:26" ht="14" customHeight="1">
      <c r="Z979" s="323"/>
    </row>
    <row r="980" spans="26:26" ht="14" customHeight="1">
      <c r="Z980" s="323"/>
    </row>
    <row r="981" spans="26:26" ht="14" customHeight="1">
      <c r="Z981" s="323"/>
    </row>
    <row r="982" spans="26:26" ht="14" customHeight="1">
      <c r="Z982" s="323"/>
    </row>
    <row r="983" spans="26:26" ht="14" customHeight="1">
      <c r="Z983" s="323"/>
    </row>
    <row r="984" spans="26:26" ht="14" customHeight="1">
      <c r="Z984" s="323"/>
    </row>
    <row r="985" spans="26:26" ht="14" customHeight="1">
      <c r="Z985" s="323"/>
    </row>
    <row r="986" spans="26:26" ht="14" customHeight="1">
      <c r="Z986" s="323"/>
    </row>
    <row r="987" spans="26:26" ht="14" customHeight="1">
      <c r="Z987" s="323"/>
    </row>
    <row r="988" spans="26:26" ht="14" customHeight="1">
      <c r="Z988" s="323"/>
    </row>
    <row r="989" spans="26:26" ht="14" customHeight="1">
      <c r="Z989" s="323"/>
    </row>
    <row r="990" spans="26:26" ht="14" customHeight="1">
      <c r="Z990" s="323"/>
    </row>
    <row r="991" spans="26:26" ht="14" customHeight="1">
      <c r="Z991" s="323"/>
    </row>
    <row r="992" spans="26:26" ht="14" customHeight="1">
      <c r="Z992" s="323"/>
    </row>
    <row r="993" spans="26:26" ht="14" customHeight="1">
      <c r="Z993" s="323"/>
    </row>
    <row r="994" spans="26:26" ht="14" customHeight="1">
      <c r="Z994" s="323"/>
    </row>
    <row r="995" spans="26:26" ht="14" customHeight="1">
      <c r="Z995" s="323"/>
    </row>
    <row r="996" spans="26:26" ht="14" customHeight="1">
      <c r="Z996" s="323"/>
    </row>
    <row r="997" spans="26:26" ht="14" customHeight="1">
      <c r="Z997" s="323"/>
    </row>
    <row r="998" spans="26:26" ht="14" customHeight="1">
      <c r="Z998" s="323"/>
    </row>
    <row r="999" spans="26:26" ht="14" customHeight="1">
      <c r="Z999" s="323"/>
    </row>
    <row r="1000" spans="26:26" ht="14" customHeight="1">
      <c r="Z1000" s="323"/>
    </row>
    <row r="1001" spans="26:26" ht="14" customHeight="1">
      <c r="Z1001" s="323"/>
    </row>
    <row r="1002" spans="26:26" ht="14" customHeight="1">
      <c r="Z1002" s="323"/>
    </row>
    <row r="1003" spans="26:26" ht="14" customHeight="1">
      <c r="Z1003" s="323"/>
    </row>
    <row r="1004" spans="26:26" ht="14" customHeight="1">
      <c r="Z1004" s="323"/>
    </row>
    <row r="1005" spans="26:26" ht="14" customHeight="1">
      <c r="Z1005" s="323"/>
    </row>
    <row r="1006" spans="26:26" ht="14" customHeight="1">
      <c r="Z1006" s="323"/>
    </row>
    <row r="1007" spans="26:26" ht="14" customHeight="1">
      <c r="Z1007" s="323"/>
    </row>
    <row r="1008" spans="26:26" ht="14" customHeight="1">
      <c r="Z1008" s="323"/>
    </row>
    <row r="1009" spans="26:26" ht="14" customHeight="1">
      <c r="Z1009" s="323"/>
    </row>
    <row r="1010" spans="26:26" ht="14" customHeight="1">
      <c r="Z1010" s="323"/>
    </row>
    <row r="1011" spans="26:26" ht="14" customHeight="1">
      <c r="Z1011" s="323"/>
    </row>
    <row r="1012" spans="26:26" ht="14" customHeight="1">
      <c r="Z1012" s="323"/>
    </row>
    <row r="1013" spans="26:26" ht="14" customHeight="1">
      <c r="Z1013" s="323"/>
    </row>
    <row r="1014" spans="26:26" ht="14" customHeight="1">
      <c r="Z1014" s="323"/>
    </row>
    <row r="1015" spans="26:26" ht="14" customHeight="1">
      <c r="Z1015" s="323"/>
    </row>
    <row r="1016" spans="26:26" ht="14" customHeight="1">
      <c r="Z1016" s="323"/>
    </row>
    <row r="1017" spans="26:26" ht="14" customHeight="1">
      <c r="Z1017" s="323"/>
    </row>
    <row r="1018" spans="26:26" ht="14" customHeight="1">
      <c r="Z1018" s="323"/>
    </row>
    <row r="1019" spans="26:26" ht="14" customHeight="1">
      <c r="Z1019" s="323"/>
    </row>
    <row r="1020" spans="26:26" ht="14" customHeight="1">
      <c r="Z1020" s="323"/>
    </row>
    <row r="1021" spans="26:26" ht="14" customHeight="1">
      <c r="Z1021" s="323"/>
    </row>
    <row r="1022" spans="26:26" ht="14" customHeight="1">
      <c r="Z1022" s="323"/>
    </row>
    <row r="1023" spans="26:26" ht="14" customHeight="1">
      <c r="Z1023" s="323"/>
    </row>
    <row r="1024" spans="26:26" ht="14" customHeight="1">
      <c r="Z1024" s="323"/>
    </row>
    <row r="1025" spans="26:26" ht="14" customHeight="1">
      <c r="Z1025" s="323"/>
    </row>
    <row r="1026" spans="26:26" ht="14" customHeight="1">
      <c r="Z1026" s="323"/>
    </row>
    <row r="1027" spans="26:26" ht="14" customHeight="1">
      <c r="Z1027" s="323"/>
    </row>
    <row r="1028" spans="26:26" ht="14" customHeight="1">
      <c r="Z1028" s="323"/>
    </row>
    <row r="1029" spans="26:26" ht="14" customHeight="1">
      <c r="Z1029" s="323"/>
    </row>
    <row r="1030" spans="26:26" ht="14" customHeight="1">
      <c r="Z1030" s="323"/>
    </row>
    <row r="1031" spans="26:26" ht="14" customHeight="1">
      <c r="Z1031" s="323"/>
    </row>
    <row r="1032" spans="26:26" ht="14" customHeight="1">
      <c r="Z1032" s="323"/>
    </row>
    <row r="1033" spans="26:26" ht="14" customHeight="1">
      <c r="Z1033" s="323"/>
    </row>
    <row r="1034" spans="26:26" ht="14" customHeight="1">
      <c r="Z1034" s="323"/>
    </row>
    <row r="1035" spans="26:26" ht="14" customHeight="1">
      <c r="Z1035" s="323"/>
    </row>
    <row r="1036" spans="26:26" ht="14" customHeight="1">
      <c r="Z1036" s="323"/>
    </row>
    <row r="1037" spans="26:26" ht="14" customHeight="1">
      <c r="Z1037" s="323"/>
    </row>
    <row r="1038" spans="26:26" ht="14" customHeight="1">
      <c r="Z1038" s="323"/>
    </row>
    <row r="1039" spans="26:26" ht="14" customHeight="1">
      <c r="Z1039" s="323"/>
    </row>
    <row r="1040" spans="26:26" ht="14" customHeight="1">
      <c r="Z1040" s="323"/>
    </row>
    <row r="1041" spans="26:26" ht="14" customHeight="1">
      <c r="Z1041" s="323"/>
    </row>
    <row r="1042" spans="26:26" ht="14" customHeight="1">
      <c r="Z1042" s="323"/>
    </row>
    <row r="1043" spans="26:26" ht="14" customHeight="1">
      <c r="Z1043" s="323"/>
    </row>
    <row r="1044" spans="26:26" ht="14" customHeight="1">
      <c r="Z1044" s="323"/>
    </row>
    <row r="1045" spans="26:26" ht="14" customHeight="1">
      <c r="Z1045" s="323"/>
    </row>
    <row r="1046" spans="26:26" ht="14" customHeight="1">
      <c r="Z1046" s="323"/>
    </row>
    <row r="1047" spans="26:26" ht="14" customHeight="1">
      <c r="Z1047" s="323"/>
    </row>
    <row r="1048" spans="26:26" ht="14" customHeight="1">
      <c r="Z1048" s="323"/>
    </row>
    <row r="1049" spans="26:26" ht="14" customHeight="1">
      <c r="Z1049" s="323"/>
    </row>
    <row r="1050" spans="26:26" ht="14" customHeight="1">
      <c r="Z1050" s="323"/>
    </row>
    <row r="1051" spans="26:26" ht="14" customHeight="1">
      <c r="Z1051" s="323"/>
    </row>
    <row r="1052" spans="26:26" ht="14" customHeight="1">
      <c r="Z1052" s="323"/>
    </row>
    <row r="1053" spans="26:26" ht="14" customHeight="1">
      <c r="Z1053" s="323"/>
    </row>
    <row r="1054" spans="26:26" ht="14" customHeight="1">
      <c r="Z1054" s="323"/>
    </row>
    <row r="1055" spans="26:26" ht="14" customHeight="1">
      <c r="Z1055" s="323"/>
    </row>
    <row r="1056" spans="26:26" ht="14" customHeight="1">
      <c r="Z1056" s="323"/>
    </row>
    <row r="1057" spans="26:26" ht="14" customHeight="1">
      <c r="Z1057" s="323"/>
    </row>
    <row r="1058" spans="26:26" ht="14" customHeight="1">
      <c r="Z1058" s="323"/>
    </row>
    <row r="1059" spans="26:26" ht="14" customHeight="1">
      <c r="Z1059" s="323"/>
    </row>
    <row r="1060" spans="26:26" ht="14" customHeight="1">
      <c r="Z1060" s="323"/>
    </row>
    <row r="1061" spans="26:26" ht="14" customHeight="1">
      <c r="Z1061" s="323"/>
    </row>
    <row r="1062" spans="26:26" ht="14" customHeight="1">
      <c r="Z1062" s="323"/>
    </row>
    <row r="1063" spans="26:26" ht="14" customHeight="1">
      <c r="Z1063" s="323"/>
    </row>
    <row r="1064" spans="26:26" ht="14" customHeight="1">
      <c r="Z1064" s="323"/>
    </row>
    <row r="1065" spans="26:26" ht="14" customHeight="1">
      <c r="Z1065" s="323"/>
    </row>
    <row r="1066" spans="26:26" ht="14" customHeight="1">
      <c r="Z1066" s="323"/>
    </row>
    <row r="1067" spans="26:26" ht="14" customHeight="1">
      <c r="Z1067" s="323"/>
    </row>
    <row r="1068" spans="26:26" ht="14" customHeight="1">
      <c r="Z1068" s="323"/>
    </row>
    <row r="1069" spans="26:26" ht="14" customHeight="1">
      <c r="Z1069" s="323"/>
    </row>
    <row r="1070" spans="26:26" ht="14" customHeight="1">
      <c r="Z1070" s="323"/>
    </row>
    <row r="1071" spans="26:26" ht="14" customHeight="1">
      <c r="Z1071" s="323"/>
    </row>
    <row r="1072" spans="26:26" ht="14" customHeight="1">
      <c r="Z1072" s="323"/>
    </row>
    <row r="1073" spans="26:26" ht="14" customHeight="1">
      <c r="Z1073" s="323"/>
    </row>
    <row r="1074" spans="26:26" ht="14" customHeight="1">
      <c r="Z1074" s="323"/>
    </row>
    <row r="1075" spans="26:26" ht="14" customHeight="1">
      <c r="Z1075" s="323"/>
    </row>
    <row r="1076" spans="26:26" ht="14" customHeight="1">
      <c r="Z1076" s="323"/>
    </row>
    <row r="1077" spans="26:26" ht="14" customHeight="1">
      <c r="Z1077" s="323"/>
    </row>
    <row r="1078" spans="26:26" ht="14" customHeight="1">
      <c r="Z1078" s="323"/>
    </row>
    <row r="1079" spans="26:26" ht="14" customHeight="1">
      <c r="Z1079" s="323"/>
    </row>
    <row r="1080" spans="26:26" ht="14" customHeight="1">
      <c r="Z1080" s="323"/>
    </row>
    <row r="1081" spans="26:26" ht="14" customHeight="1">
      <c r="Z1081" s="323"/>
    </row>
    <row r="1082" spans="26:26" ht="14" customHeight="1">
      <c r="Z1082" s="323"/>
    </row>
    <row r="1083" spans="26:26" ht="14" customHeight="1">
      <c r="Z1083" s="323"/>
    </row>
    <row r="1084" spans="26:26" ht="14" customHeight="1">
      <c r="Z1084" s="323"/>
    </row>
    <row r="1085" spans="26:26" ht="14" customHeight="1">
      <c r="Z1085" s="323"/>
    </row>
    <row r="1086" spans="26:26" ht="14" customHeight="1">
      <c r="Z1086" s="323"/>
    </row>
    <row r="1087" spans="26:26" ht="14" customHeight="1">
      <c r="Z1087" s="323"/>
    </row>
    <row r="1088" spans="26:26" ht="14" customHeight="1">
      <c r="Z1088" s="323"/>
    </row>
    <row r="1089" spans="26:26" ht="14" customHeight="1">
      <c r="Z1089" s="323"/>
    </row>
    <row r="1090" spans="26:26" ht="14" customHeight="1">
      <c r="Z1090" s="323"/>
    </row>
    <row r="1091" spans="26:26" ht="14" customHeight="1">
      <c r="Z1091" s="323"/>
    </row>
    <row r="1092" spans="26:26" ht="14" customHeight="1">
      <c r="Z1092" s="323"/>
    </row>
    <row r="1093" spans="26:26" ht="14" customHeight="1">
      <c r="Z1093" s="323"/>
    </row>
    <row r="1094" spans="26:26" ht="14" customHeight="1">
      <c r="Z1094" s="323"/>
    </row>
    <row r="1095" spans="26:26" ht="14" customHeight="1">
      <c r="Z1095" s="323"/>
    </row>
    <row r="1096" spans="26:26" ht="14" customHeight="1">
      <c r="Z1096" s="323"/>
    </row>
    <row r="1097" spans="26:26" ht="14" customHeight="1">
      <c r="Z1097" s="323"/>
    </row>
    <row r="1098" spans="26:26" ht="14" customHeight="1">
      <c r="Z1098" s="323"/>
    </row>
    <row r="1099" spans="26:26" ht="14" customHeight="1">
      <c r="Z1099" s="323"/>
    </row>
    <row r="1100" spans="26:26" ht="14" customHeight="1">
      <c r="Z1100" s="323"/>
    </row>
    <row r="1101" spans="26:26" ht="14" customHeight="1">
      <c r="Z1101" s="323"/>
    </row>
    <row r="1102" spans="26:26" ht="14" customHeight="1">
      <c r="Z1102" s="323"/>
    </row>
    <row r="1103" spans="26:26" ht="14" customHeight="1">
      <c r="Z1103" s="323"/>
    </row>
    <row r="1104" spans="26:26" ht="14" customHeight="1">
      <c r="Z1104" s="323"/>
    </row>
    <row r="1105" spans="26:26" ht="14" customHeight="1">
      <c r="Z1105" s="323"/>
    </row>
    <row r="1106" spans="26:26" ht="14" customHeight="1">
      <c r="Z1106" s="323"/>
    </row>
    <row r="1107" spans="26:26" ht="14" customHeight="1">
      <c r="Z1107" s="323"/>
    </row>
    <row r="1108" spans="26:26" ht="14" customHeight="1">
      <c r="Z1108" s="323"/>
    </row>
    <row r="1109" spans="26:26" ht="14" customHeight="1">
      <c r="Z1109" s="323"/>
    </row>
    <row r="1110" spans="26:26" ht="14" customHeight="1">
      <c r="Z1110" s="323"/>
    </row>
    <row r="1111" spans="26:26" ht="14" customHeight="1">
      <c r="Z1111" s="323"/>
    </row>
    <row r="1112" spans="26:26" ht="14" customHeight="1">
      <c r="Z1112" s="323"/>
    </row>
    <row r="1113" spans="26:26" ht="14" customHeight="1">
      <c r="Z1113" s="323"/>
    </row>
    <row r="1114" spans="26:26" ht="14" customHeight="1">
      <c r="Z1114" s="323"/>
    </row>
    <row r="1115" spans="26:26" ht="14" customHeight="1">
      <c r="Z1115" s="323"/>
    </row>
    <row r="1116" spans="26:26" ht="14" customHeight="1">
      <c r="Z1116" s="323"/>
    </row>
    <row r="1117" spans="26:26" ht="14" customHeight="1">
      <c r="Z1117" s="323"/>
    </row>
    <row r="1118" spans="26:26" ht="14" customHeight="1">
      <c r="Z1118" s="323"/>
    </row>
    <row r="1119" spans="26:26" ht="14" customHeight="1">
      <c r="Z1119" s="323"/>
    </row>
    <row r="1120" spans="26:26" ht="14" customHeight="1">
      <c r="Z1120" s="323"/>
    </row>
    <row r="1121" spans="26:26" ht="14" customHeight="1">
      <c r="Z1121" s="323"/>
    </row>
    <row r="1122" spans="26:26" ht="14" customHeight="1">
      <c r="Z1122" s="323"/>
    </row>
    <row r="1123" spans="26:26" ht="14" customHeight="1">
      <c r="Z1123" s="323"/>
    </row>
    <row r="1124" spans="26:26" ht="14" customHeight="1">
      <c r="Z1124" s="323"/>
    </row>
    <row r="1125" spans="26:26" ht="14" customHeight="1">
      <c r="Z1125" s="323"/>
    </row>
    <row r="1126" spans="26:26" ht="14" customHeight="1">
      <c r="Z1126" s="323"/>
    </row>
    <row r="1127" spans="26:26" ht="14" customHeight="1">
      <c r="Z1127" s="323"/>
    </row>
    <row r="1128" spans="26:26" ht="14" customHeight="1">
      <c r="Z1128" s="323"/>
    </row>
    <row r="1129" spans="26:26" ht="14" customHeight="1">
      <c r="Z1129" s="323"/>
    </row>
    <row r="1130" spans="26:26" ht="14" customHeight="1">
      <c r="Z1130" s="323"/>
    </row>
    <row r="1131" spans="26:26" ht="14" customHeight="1">
      <c r="Z1131" s="323"/>
    </row>
    <row r="1132" spans="26:26" ht="14" customHeight="1">
      <c r="Z1132" s="323"/>
    </row>
    <row r="1133" spans="26:26" ht="14" customHeight="1">
      <c r="Z1133" s="323"/>
    </row>
    <row r="1134" spans="26:26" ht="14" customHeight="1">
      <c r="Z1134" s="323"/>
    </row>
    <row r="1135" spans="26:26" ht="14" customHeight="1">
      <c r="Z1135" s="323"/>
    </row>
    <row r="1136" spans="26:26" ht="14" customHeight="1">
      <c r="Z1136" s="323"/>
    </row>
    <row r="1137" spans="26:26" ht="14" customHeight="1">
      <c r="Z1137" s="323"/>
    </row>
    <row r="1138" spans="26:26" ht="14" customHeight="1">
      <c r="Z1138" s="323"/>
    </row>
    <row r="1139" spans="26:26" ht="14" customHeight="1">
      <c r="Z1139" s="323"/>
    </row>
    <row r="1140" spans="26:26" ht="14" customHeight="1">
      <c r="Z1140" s="323"/>
    </row>
    <row r="1141" spans="26:26" ht="14" customHeight="1">
      <c r="Z1141" s="323"/>
    </row>
    <row r="1142" spans="26:26" ht="14" customHeight="1">
      <c r="Z1142" s="323"/>
    </row>
    <row r="1143" spans="26:26" ht="14" customHeight="1">
      <c r="Z1143" s="323"/>
    </row>
    <row r="1144" spans="26:26" ht="14" customHeight="1">
      <c r="Z1144" s="323"/>
    </row>
    <row r="1145" spans="26:26" ht="14" customHeight="1">
      <c r="Z1145" s="323"/>
    </row>
    <row r="1146" spans="26:26" ht="14" customHeight="1">
      <c r="Z1146" s="323"/>
    </row>
    <row r="1147" spans="26:26" ht="14" customHeight="1">
      <c r="Z1147" s="323"/>
    </row>
    <row r="1148" spans="26:26" ht="14" customHeight="1">
      <c r="Z1148" s="323"/>
    </row>
    <row r="1149" spans="26:26" ht="14" customHeight="1">
      <c r="Z1149" s="323"/>
    </row>
    <row r="1150" spans="26:26" ht="14" customHeight="1">
      <c r="Z1150" s="323"/>
    </row>
    <row r="1151" spans="26:26" ht="14" customHeight="1">
      <c r="Z1151" s="323"/>
    </row>
    <row r="1152" spans="26:26" ht="14" customHeight="1">
      <c r="Z1152" s="323"/>
    </row>
    <row r="1153" spans="26:26" ht="14" customHeight="1">
      <c r="Z1153" s="323"/>
    </row>
    <row r="1154" spans="26:26" ht="14" customHeight="1">
      <c r="Z1154" s="323"/>
    </row>
    <row r="1155" spans="26:26" ht="14" customHeight="1">
      <c r="Z1155" s="323"/>
    </row>
    <row r="1156" spans="26:26" ht="14" customHeight="1">
      <c r="Z1156" s="323"/>
    </row>
    <row r="1157" spans="26:26" ht="14" customHeight="1">
      <c r="Z1157" s="323"/>
    </row>
    <row r="1158" spans="26:26" ht="14" customHeight="1">
      <c r="Z1158" s="323"/>
    </row>
    <row r="1159" spans="26:26" ht="14" customHeight="1">
      <c r="Z1159" s="323"/>
    </row>
    <row r="1160" spans="26:26" ht="14" customHeight="1">
      <c r="Z1160" s="323"/>
    </row>
    <row r="1161" spans="26:26" ht="14" customHeight="1">
      <c r="Z1161" s="323"/>
    </row>
    <row r="1162" spans="26:26" ht="14" customHeight="1">
      <c r="Z1162" s="323"/>
    </row>
    <row r="1163" spans="26:26" ht="14" customHeight="1">
      <c r="Z1163" s="323"/>
    </row>
    <row r="1164" spans="26:26" ht="14" customHeight="1">
      <c r="Z1164" s="323"/>
    </row>
    <row r="1165" spans="26:26" ht="14" customHeight="1">
      <c r="Z1165" s="323"/>
    </row>
    <row r="1166" spans="26:26" ht="14" customHeight="1">
      <c r="Z1166" s="323"/>
    </row>
    <row r="1167" spans="26:26" ht="14" customHeight="1">
      <c r="Z1167" s="323"/>
    </row>
    <row r="1168" spans="26:26" ht="14" customHeight="1">
      <c r="Z1168" s="323"/>
    </row>
    <row r="1169" spans="26:26" ht="14" customHeight="1">
      <c r="Z1169" s="323"/>
    </row>
    <row r="1170" spans="26:26" ht="14" customHeight="1">
      <c r="Z1170" s="323"/>
    </row>
    <row r="1171" spans="26:26" ht="14" customHeight="1">
      <c r="Z1171" s="323"/>
    </row>
    <row r="1172" spans="26:26" ht="14" customHeight="1">
      <c r="Z1172" s="323"/>
    </row>
    <row r="1173" spans="26:26" ht="14" customHeight="1">
      <c r="Z1173" s="323"/>
    </row>
    <row r="1174" spans="26:26" ht="14" customHeight="1">
      <c r="Z1174" s="323"/>
    </row>
    <row r="1175" spans="26:26" ht="14" customHeight="1">
      <c r="Z1175" s="323"/>
    </row>
    <row r="1176" spans="26:26" ht="14" customHeight="1">
      <c r="Z1176" s="323"/>
    </row>
    <row r="1177" spans="26:26" ht="14" customHeight="1">
      <c r="Z1177" s="323"/>
    </row>
    <row r="1178" spans="26:26" ht="14" customHeight="1">
      <c r="Z1178" s="323"/>
    </row>
  </sheetData>
  <mergeCells count="141">
    <mergeCell ref="L74:L75"/>
    <mergeCell ref="M74:M75"/>
    <mergeCell ref="N74:N75"/>
    <mergeCell ref="R74:R75"/>
    <mergeCell ref="U74:U75"/>
    <mergeCell ref="V74:V75"/>
    <mergeCell ref="A74:A75"/>
    <mergeCell ref="B74:B75"/>
    <mergeCell ref="C74:C75"/>
    <mergeCell ref="D74:D75"/>
    <mergeCell ref="E74:E75"/>
    <mergeCell ref="F74:F75"/>
    <mergeCell ref="N68:N72"/>
    <mergeCell ref="U68:U72"/>
    <mergeCell ref="G70:G72"/>
    <mergeCell ref="H70:H72"/>
    <mergeCell ref="I70:I72"/>
    <mergeCell ref="J70:J72"/>
    <mergeCell ref="K70:K72"/>
    <mergeCell ref="H68:H69"/>
    <mergeCell ref="I68:I69"/>
    <mergeCell ref="J68:J69"/>
    <mergeCell ref="K68:K69"/>
    <mergeCell ref="L68:L72"/>
    <mergeCell ref="M68:M72"/>
    <mergeCell ref="M62:M67"/>
    <mergeCell ref="N62:N67"/>
    <mergeCell ref="R62:R72"/>
    <mergeCell ref="U62:U67"/>
    <mergeCell ref="G64:G67"/>
    <mergeCell ref="H64:H67"/>
    <mergeCell ref="I64:I67"/>
    <mergeCell ref="J64:J67"/>
    <mergeCell ref="K64:K67"/>
    <mergeCell ref="G68:G69"/>
    <mergeCell ref="G62:G63"/>
    <mergeCell ref="H62:H63"/>
    <mergeCell ref="I62:I63"/>
    <mergeCell ref="J62:J63"/>
    <mergeCell ref="K62:K63"/>
    <mergeCell ref="L62:L67"/>
    <mergeCell ref="J59:J61"/>
    <mergeCell ref="K59:K61"/>
    <mergeCell ref="L59:L61"/>
    <mergeCell ref="M59:M61"/>
    <mergeCell ref="N59:N61"/>
    <mergeCell ref="U59:U61"/>
    <mergeCell ref="R46:R61"/>
    <mergeCell ref="U46:U58"/>
    <mergeCell ref="G52:G58"/>
    <mergeCell ref="H52:H58"/>
    <mergeCell ref="I52:I58"/>
    <mergeCell ref="J52:J58"/>
    <mergeCell ref="K52:K58"/>
    <mergeCell ref="G59:G61"/>
    <mergeCell ref="H59:H61"/>
    <mergeCell ref="I59:I61"/>
    <mergeCell ref="R41:R45"/>
    <mergeCell ref="U41:U45"/>
    <mergeCell ref="G46:G51"/>
    <mergeCell ref="H46:H51"/>
    <mergeCell ref="I46:I51"/>
    <mergeCell ref="J46:J51"/>
    <mergeCell ref="K46:K51"/>
    <mergeCell ref="L46:L58"/>
    <mergeCell ref="M46:M58"/>
    <mergeCell ref="N46:N58"/>
    <mergeCell ref="R37:R40"/>
    <mergeCell ref="U37:U40"/>
    <mergeCell ref="G41:G45"/>
    <mergeCell ref="H41:H45"/>
    <mergeCell ref="I41:I45"/>
    <mergeCell ref="J41:J45"/>
    <mergeCell ref="K41:K45"/>
    <mergeCell ref="L41:L45"/>
    <mergeCell ref="M41:M45"/>
    <mergeCell ref="N41:N45"/>
    <mergeCell ref="I37:I40"/>
    <mergeCell ref="J37:J40"/>
    <mergeCell ref="K37:K40"/>
    <mergeCell ref="L37:L40"/>
    <mergeCell ref="M37:M40"/>
    <mergeCell ref="N37:N40"/>
    <mergeCell ref="C37:C45"/>
    <mergeCell ref="D37:D45"/>
    <mergeCell ref="E37:E45"/>
    <mergeCell ref="F37:F45"/>
    <mergeCell ref="G37:G40"/>
    <mergeCell ref="H37:H40"/>
    <mergeCell ref="K30:K34"/>
    <mergeCell ref="L30:L36"/>
    <mergeCell ref="M30:M36"/>
    <mergeCell ref="N30:N36"/>
    <mergeCell ref="U30:U36"/>
    <mergeCell ref="K35:K36"/>
    <mergeCell ref="S20:S23"/>
    <mergeCell ref="T20:T23"/>
    <mergeCell ref="V20:V23"/>
    <mergeCell ref="K24:K27"/>
    <mergeCell ref="L24:L29"/>
    <mergeCell ref="M24:M29"/>
    <mergeCell ref="N24:N29"/>
    <mergeCell ref="R24:R36"/>
    <mergeCell ref="U24:U29"/>
    <mergeCell ref="K28:K29"/>
    <mergeCell ref="S18:S19"/>
    <mergeCell ref="T18:T19"/>
    <mergeCell ref="U18:U23"/>
    <mergeCell ref="V18:V19"/>
    <mergeCell ref="A20:A23"/>
    <mergeCell ref="B20:B23"/>
    <mergeCell ref="G20:G23"/>
    <mergeCell ref="H20:H23"/>
    <mergeCell ref="I20:I23"/>
    <mergeCell ref="J20:J23"/>
    <mergeCell ref="J18:J19"/>
    <mergeCell ref="K18:K19"/>
    <mergeCell ref="L18:L23"/>
    <mergeCell ref="M18:M23"/>
    <mergeCell ref="N18:N23"/>
    <mergeCell ref="R18:R23"/>
    <mergeCell ref="K20:K23"/>
    <mergeCell ref="O20:O23"/>
    <mergeCell ref="P20:P23"/>
    <mergeCell ref="Q20:Q23"/>
    <mergeCell ref="K13:K14"/>
    <mergeCell ref="K15:K17"/>
    <mergeCell ref="C18:C23"/>
    <mergeCell ref="D18:D23"/>
    <mergeCell ref="E18:E23"/>
    <mergeCell ref="F18:F23"/>
    <mergeCell ref="G18:G19"/>
    <mergeCell ref="H18:H19"/>
    <mergeCell ref="I18:I19"/>
    <mergeCell ref="A1:Z1"/>
    <mergeCell ref="K3:K12"/>
    <mergeCell ref="L3:L17"/>
    <mergeCell ref="M3:M17"/>
    <mergeCell ref="N3:N17"/>
    <mergeCell ref="R3:R17"/>
    <mergeCell ref="U3:U17"/>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2021-01-29T22:07:04Z</dcterms:created>
  <dcterms:modified xsi:type="dcterms:W3CDTF">2021-01-29T22:08:17Z</dcterms:modified>
</cp:coreProperties>
</file>